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RNManagement\ASSET INFORMATION\Electric Vehicle Charging Points\Usage stats\"/>
    </mc:Choice>
  </mc:AlternateContent>
  <bookViews>
    <workbookView xWindow="0" yWindow="0" windowWidth="28800" windowHeight="12000" tabRatio="623"/>
  </bookViews>
  <sheets>
    <sheet name="Quarterly Overview" sheetId="9" r:id="rId1"/>
    <sheet name="Weekly Overview" sheetId="16" r:id="rId2"/>
    <sheet name="010421 to 300621" sheetId="21" r:id="rId3"/>
    <sheet name="010121 to 310321" sheetId="20" r:id="rId4"/>
    <sheet name="011020 to 311220" sheetId="19" r:id="rId5"/>
    <sheet name="010720 to 300920" sheetId="18" r:id="rId6"/>
    <sheet name="010420 to 300620" sheetId="17" r:id="rId7"/>
    <sheet name="010120 to 310320" sheetId="14" r:id="rId8"/>
    <sheet name="011019 to 311219" sheetId="13" r:id="rId9"/>
    <sheet name="010719 to 300919" sheetId="1" r:id="rId10"/>
    <sheet name="010419 to 300619" sheetId="2" r:id="rId11"/>
    <sheet name="010119 to 310319" sheetId="7" r:id="rId12"/>
    <sheet name="011018 to 311218" sheetId="6" r:id="rId13"/>
    <sheet name="010718 to 300918" sheetId="5" r:id="rId14"/>
    <sheet name="010418 to 300618" sheetId="4" r:id="rId15"/>
    <sheet name="010118 to 310318" sheetId="3" r:id="rId16"/>
  </sheets>
  <externalReferences>
    <externalReference r:id="rId17"/>
  </externalReferences>
  <definedNames>
    <definedName name="_xlnm._FilterDatabase" localSheetId="7" hidden="1">'010120 to 310320'!$A$4:$F$4</definedName>
    <definedName name="_xlnm._FilterDatabase" localSheetId="3" hidden="1">'010121 to 310321'!$A$4:$F$4</definedName>
    <definedName name="_xlnm._FilterDatabase" localSheetId="6" hidden="1">'010420 to 300620'!$A$4:$F$4</definedName>
    <definedName name="_xlnm._FilterDatabase" localSheetId="2" hidden="1">'010421 to 300621'!$A$4:$F$4</definedName>
    <definedName name="_xlnm._FilterDatabase" localSheetId="5" hidden="1">'010720 to 300920'!$A$4:$F$4</definedName>
    <definedName name="_xlnm._FilterDatabase" localSheetId="8" hidden="1">'011019 to 311219'!#REF!</definedName>
    <definedName name="_xlnm._FilterDatabase" localSheetId="4" hidden="1">'011020 to 311220'!$A$4:$F$4</definedName>
    <definedName name="_xlnm._FilterDatabase" localSheetId="0" hidden="1">'Quarterly Overview'!$A$4:$R$46</definedName>
    <definedName name="_xlnm._FilterDatabase" localSheetId="1" hidden="1">'Weekly Overview'!$A$3:$BP$110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16" l="1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0" i="16"/>
  <c r="AK110" i="16"/>
  <c r="AL110" i="16"/>
  <c r="AM110" i="16"/>
  <c r="AN110" i="16"/>
  <c r="AO110" i="16"/>
  <c r="AP110" i="16"/>
  <c r="AQ110" i="16"/>
  <c r="AR110" i="16"/>
  <c r="AS110" i="16"/>
  <c r="AT110" i="16"/>
  <c r="AU110" i="16"/>
  <c r="AV110" i="16"/>
  <c r="AW110" i="16"/>
  <c r="AX110" i="16"/>
  <c r="AY110" i="16"/>
  <c r="AZ110" i="16"/>
  <c r="BA110" i="16"/>
  <c r="BB110" i="16"/>
  <c r="BC110" i="16"/>
  <c r="BD110" i="16"/>
  <c r="BE110" i="16"/>
  <c r="BF110" i="16"/>
  <c r="BG110" i="16"/>
  <c r="BH110" i="16"/>
  <c r="BI110" i="16"/>
  <c r="BJ110" i="16"/>
  <c r="BK110" i="16"/>
  <c r="BL110" i="16"/>
  <c r="BM110" i="16"/>
  <c r="BN110" i="16"/>
  <c r="BO110" i="16"/>
  <c r="BP110" i="16"/>
  <c r="BQ110" i="16"/>
  <c r="BR110" i="16"/>
  <c r="BS110" i="16"/>
  <c r="BT110" i="16"/>
  <c r="BU110" i="16"/>
  <c r="BV110" i="16"/>
  <c r="BW110" i="16"/>
  <c r="BX110" i="16"/>
  <c r="BY110" i="16"/>
  <c r="BZ110" i="16"/>
  <c r="CA110" i="16"/>
  <c r="CB110" i="16"/>
  <c r="CC110" i="16"/>
  <c r="CD110" i="16"/>
  <c r="CE110" i="16"/>
  <c r="CF110" i="16"/>
  <c r="CG110" i="16"/>
  <c r="CH110" i="16"/>
  <c r="CI110" i="16"/>
  <c r="CJ110" i="16"/>
  <c r="CK110" i="16"/>
  <c r="CL110" i="16"/>
  <c r="CM110" i="16"/>
  <c r="CN110" i="16"/>
  <c r="CO110" i="16"/>
  <c r="CP110" i="16"/>
  <c r="CQ110" i="16"/>
  <c r="D110" i="16"/>
  <c r="CT109" i="16"/>
  <c r="CT103" i="16"/>
  <c r="CT102" i="16"/>
  <c r="CT101" i="16"/>
  <c r="CT100" i="16"/>
  <c r="CT99" i="16"/>
  <c r="CT98" i="16"/>
  <c r="CT97" i="16"/>
  <c r="BZ97" i="16"/>
  <c r="CT96" i="16"/>
  <c r="CT95" i="16"/>
  <c r="CT94" i="16"/>
  <c r="CT93" i="16"/>
  <c r="BZ93" i="16"/>
  <c r="BY93" i="16"/>
  <c r="CT92" i="16"/>
  <c r="BZ92" i="16"/>
  <c r="BY92" i="16"/>
  <c r="BX92" i="16"/>
  <c r="BW92" i="16"/>
  <c r="BV92" i="16"/>
  <c r="BU92" i="16"/>
  <c r="BT92" i="16"/>
  <c r="BS92" i="16"/>
  <c r="BR92" i="16"/>
  <c r="BP92" i="16"/>
  <c r="BO92" i="16"/>
  <c r="BM92" i="16"/>
  <c r="BL92" i="16"/>
  <c r="BK92" i="16"/>
  <c r="BJ92" i="16"/>
  <c r="CT91" i="16"/>
  <c r="BZ91" i="16"/>
  <c r="BW91" i="16"/>
  <c r="BV91" i="16"/>
  <c r="BU91" i="16"/>
  <c r="BT91" i="16"/>
  <c r="BQ91" i="16"/>
  <c r="BP91" i="16"/>
  <c r="BO91" i="16"/>
  <c r="BN91" i="16"/>
  <c r="BM91" i="16"/>
  <c r="BL91" i="16"/>
  <c r="BK91" i="16"/>
  <c r="BJ91" i="16"/>
  <c r="BH91" i="16"/>
  <c r="BG91" i="16"/>
  <c r="CT90" i="16"/>
  <c r="CS90" i="16"/>
  <c r="CR90" i="16"/>
  <c r="BZ90" i="16"/>
  <c r="BY90" i="16"/>
  <c r="BX90" i="16"/>
  <c r="BV90" i="16"/>
  <c r="BT90" i="16"/>
  <c r="BS90" i="16"/>
  <c r="BR90" i="16"/>
  <c r="BQ90" i="16"/>
  <c r="BP90" i="16"/>
  <c r="BO90" i="16"/>
  <c r="BN90" i="16"/>
  <c r="BL90" i="16"/>
  <c r="BK90" i="16"/>
  <c r="BJ90" i="16"/>
  <c r="BI90" i="16"/>
  <c r="BH90" i="16"/>
  <c r="BG90" i="16"/>
  <c r="CT89" i="16"/>
  <c r="CS89" i="16"/>
  <c r="CR89" i="16"/>
  <c r="BY89" i="16"/>
  <c r="CT88" i="16"/>
  <c r="CS88" i="16"/>
  <c r="CR88" i="16"/>
  <c r="BG88" i="16"/>
  <c r="CT87" i="16"/>
  <c r="CS87" i="16"/>
  <c r="CR87" i="16"/>
  <c r="CT86" i="16"/>
  <c r="CS86" i="16"/>
  <c r="CR86" i="16"/>
  <c r="BL86" i="16"/>
  <c r="BI86" i="16"/>
  <c r="BH86" i="16"/>
  <c r="CT85" i="16"/>
  <c r="CS85" i="16"/>
  <c r="CR85" i="16"/>
  <c r="BZ85" i="16"/>
  <c r="BY85" i="16"/>
  <c r="BU85" i="16"/>
  <c r="BT85" i="16"/>
  <c r="BP85" i="16"/>
  <c r="BO85" i="16"/>
  <c r="BL85" i="16"/>
  <c r="BJ85" i="16"/>
  <c r="BH85" i="16"/>
  <c r="BA85" i="16"/>
  <c r="CT84" i="16"/>
  <c r="CS84" i="16"/>
  <c r="CR84" i="16"/>
  <c r="BT84" i="16"/>
  <c r="BQ84" i="16"/>
  <c r="BL84" i="16"/>
  <c r="CT83" i="16"/>
  <c r="CS83" i="16"/>
  <c r="CR83" i="16"/>
  <c r="BY83" i="16"/>
  <c r="BX83" i="16"/>
  <c r="BU83" i="16"/>
  <c r="BT83" i="16"/>
  <c r="BC83" i="16"/>
  <c r="AZ83" i="16"/>
  <c r="CT82" i="16"/>
  <c r="CS82" i="16"/>
  <c r="CR82" i="16"/>
  <c r="BU82" i="16"/>
  <c r="BC82" i="16"/>
  <c r="BB82" i="16"/>
  <c r="BA82" i="16"/>
  <c r="CT81" i="16"/>
  <c r="CS81" i="16"/>
  <c r="CR81" i="16"/>
  <c r="CT80" i="16"/>
  <c r="CS80" i="16"/>
  <c r="CR80" i="16"/>
  <c r="BA80" i="16"/>
  <c r="CT79" i="16"/>
  <c r="CS79" i="16"/>
  <c r="CR79" i="16"/>
  <c r="BX79" i="16"/>
  <c r="BR79" i="16"/>
  <c r="BO79" i="16"/>
  <c r="CT78" i="16"/>
  <c r="CS78" i="16"/>
  <c r="CR78" i="16"/>
  <c r="BW78" i="16"/>
  <c r="BL78" i="16"/>
  <c r="BI78" i="16"/>
  <c r="CT77" i="16"/>
  <c r="CS77" i="16"/>
  <c r="CR77" i="16"/>
  <c r="BR77" i="16"/>
  <c r="BQ77" i="16"/>
  <c r="BP77" i="16"/>
  <c r="BN77" i="16"/>
  <c r="BJ77" i="16"/>
  <c r="BA77" i="16"/>
  <c r="CT76" i="16"/>
  <c r="CS76" i="16"/>
  <c r="CR76" i="16"/>
  <c r="BZ76" i="16"/>
  <c r="BY76" i="16"/>
  <c r="BU76" i="16"/>
  <c r="BS76" i="16"/>
  <c r="BM76" i="16"/>
  <c r="BJ76" i="16"/>
  <c r="BH76" i="16"/>
  <c r="BC76" i="16"/>
  <c r="CT75" i="16"/>
  <c r="CS75" i="16"/>
  <c r="CR75" i="16"/>
  <c r="BZ75" i="16"/>
  <c r="BY75" i="16"/>
  <c r="BX75" i="16"/>
  <c r="BW75" i="16"/>
  <c r="BV75" i="16"/>
  <c r="BU75" i="16"/>
  <c r="BT75" i="16"/>
  <c r="BS75" i="16"/>
  <c r="BR75" i="16"/>
  <c r="BQ75" i="16"/>
  <c r="BP75" i="16"/>
  <c r="BO75" i="16"/>
  <c r="BN75" i="16"/>
  <c r="BM75" i="16"/>
  <c r="BL75" i="16"/>
  <c r="BK75" i="16"/>
  <c r="BJ75" i="16"/>
  <c r="BI75" i="16"/>
  <c r="BH75" i="16"/>
  <c r="BG75" i="16"/>
  <c r="BF75" i="16"/>
  <c r="BE75" i="16"/>
  <c r="BD75" i="16"/>
  <c r="BC75" i="16"/>
  <c r="BB75" i="16"/>
  <c r="BA75" i="16"/>
  <c r="CT74" i="16"/>
  <c r="CS74" i="16"/>
  <c r="CR74" i="16"/>
  <c r="BZ74" i="16"/>
  <c r="BY74" i="16"/>
  <c r="BX74" i="16"/>
  <c r="BW74" i="16"/>
  <c r="BV74" i="16"/>
  <c r="BU74" i="16"/>
  <c r="BT74" i="16"/>
  <c r="BS74" i="16"/>
  <c r="BR74" i="16"/>
  <c r="BQ74" i="16"/>
  <c r="BP74" i="16"/>
  <c r="BO74" i="16"/>
  <c r="BN74" i="16"/>
  <c r="BM74" i="16"/>
  <c r="BL74" i="16"/>
  <c r="BK74" i="16"/>
  <c r="BJ74" i="16"/>
  <c r="BI74" i="16"/>
  <c r="BH74" i="16"/>
  <c r="BG74" i="16"/>
  <c r="BF74" i="16"/>
  <c r="BE74" i="16"/>
  <c r="BD74" i="16"/>
  <c r="BC74" i="16"/>
  <c r="BB74" i="16"/>
  <c r="BA74" i="16"/>
  <c r="CS73" i="16"/>
  <c r="CR73" i="16"/>
  <c r="BZ73" i="16"/>
  <c r="BY73" i="16"/>
  <c r="BX73" i="16"/>
  <c r="BW73" i="16"/>
  <c r="BV73" i="16"/>
  <c r="BU73" i="16"/>
  <c r="BT73" i="16"/>
  <c r="BS73" i="16"/>
  <c r="BR73" i="16"/>
  <c r="BQ73" i="16"/>
  <c r="BP73" i="16"/>
  <c r="BO73" i="16"/>
  <c r="BN73" i="16"/>
  <c r="BM73" i="16"/>
  <c r="BK73" i="16"/>
  <c r="BJ73" i="16"/>
  <c r="BI73" i="16"/>
  <c r="BH73" i="16"/>
  <c r="BG73" i="16"/>
  <c r="BF73" i="16"/>
  <c r="BE73" i="16"/>
  <c r="BD73" i="16"/>
  <c r="BB73" i="16"/>
  <c r="BA73" i="16"/>
  <c r="AZ73" i="16"/>
  <c r="AY73" i="16"/>
  <c r="AX73" i="16"/>
  <c r="AV73" i="16"/>
  <c r="AT73" i="16"/>
  <c r="AS73" i="16"/>
  <c r="C73" i="16"/>
  <c r="CT73" i="16" s="1"/>
  <c r="CS72" i="16"/>
  <c r="CR72" i="16"/>
  <c r="BZ72" i="16"/>
  <c r="BY72" i="16"/>
  <c r="BX72" i="16"/>
  <c r="BU72" i="16"/>
  <c r="BS72" i="16"/>
  <c r="BR72" i="16"/>
  <c r="BQ72" i="16"/>
  <c r="BP72" i="16"/>
  <c r="BM72" i="16"/>
  <c r="BL72" i="16"/>
  <c r="BK72" i="16"/>
  <c r="BJ72" i="16"/>
  <c r="BI72" i="16"/>
  <c r="BH72" i="16"/>
  <c r="BG72" i="16"/>
  <c r="BF72" i="16"/>
  <c r="BE72" i="16"/>
  <c r="BD72" i="16"/>
  <c r="BC72" i="16"/>
  <c r="BA72" i="16"/>
  <c r="AZ72" i="16"/>
  <c r="AY72" i="16"/>
  <c r="AX72" i="16"/>
  <c r="AW72" i="16"/>
  <c r="AV72" i="16"/>
  <c r="AU72" i="16"/>
  <c r="AT72" i="16"/>
  <c r="C72" i="16"/>
  <c r="CT72" i="16" s="1"/>
  <c r="CS71" i="16"/>
  <c r="CR71" i="16"/>
  <c r="BT71" i="16"/>
  <c r="BP71" i="16"/>
  <c r="BJ71" i="16"/>
  <c r="BI71" i="16"/>
  <c r="BH71" i="16"/>
  <c r="BG71" i="16"/>
  <c r="BF71" i="16"/>
  <c r="BD71" i="16"/>
  <c r="BC71" i="16"/>
  <c r="BB71" i="16"/>
  <c r="BA71" i="16"/>
  <c r="AZ71" i="16"/>
  <c r="AX71" i="16"/>
  <c r="AW71" i="16"/>
  <c r="AU71" i="16"/>
  <c r="AT71" i="16"/>
  <c r="AS71" i="16"/>
  <c r="C71" i="16"/>
  <c r="CT71" i="16" s="1"/>
  <c r="CS70" i="16"/>
  <c r="CR70" i="16"/>
  <c r="BO70" i="16"/>
  <c r="BA70" i="16"/>
  <c r="C70" i="16"/>
  <c r="CT70" i="16" s="1"/>
  <c r="CS69" i="16"/>
  <c r="CR69" i="16"/>
  <c r="BM69" i="16"/>
  <c r="BE69" i="16"/>
  <c r="BD69" i="16"/>
  <c r="AY69" i="16"/>
  <c r="AX69" i="16"/>
  <c r="AW69" i="16"/>
  <c r="AV69" i="16"/>
  <c r="AU69" i="16"/>
  <c r="AT69" i="16"/>
  <c r="C69" i="16"/>
  <c r="CT69" i="16" s="1"/>
  <c r="CS68" i="16"/>
  <c r="CR68" i="16"/>
  <c r="C68" i="16"/>
  <c r="CT68" i="16" s="1"/>
  <c r="CS67" i="16"/>
  <c r="CR67" i="16"/>
  <c r="BZ67" i="16"/>
  <c r="BY67" i="16"/>
  <c r="BX67" i="16"/>
  <c r="BW67" i="16"/>
  <c r="BV67" i="16"/>
  <c r="BU67" i="16"/>
  <c r="BT67" i="16"/>
  <c r="BS67" i="16"/>
  <c r="BR67" i="16"/>
  <c r="BQ67" i="16"/>
  <c r="BP67" i="16"/>
  <c r="BO67" i="16"/>
  <c r="BN67" i="16"/>
  <c r="BM67" i="16"/>
  <c r="BL67" i="16"/>
  <c r="BK67" i="16"/>
  <c r="BJ67" i="16"/>
  <c r="BI67" i="16"/>
  <c r="BH67" i="16"/>
  <c r="BG67" i="16"/>
  <c r="BF67" i="16"/>
  <c r="BE67" i="16"/>
  <c r="BD67" i="16"/>
  <c r="BC67" i="16"/>
  <c r="BB67" i="16"/>
  <c r="BA67" i="16"/>
  <c r="AZ67" i="16"/>
  <c r="AY67" i="16"/>
  <c r="AX67" i="16"/>
  <c r="AW67" i="16"/>
  <c r="AV67" i="16"/>
  <c r="AU67" i="16"/>
  <c r="AT67" i="16"/>
  <c r="AS67" i="16"/>
  <c r="C67" i="16"/>
  <c r="CT67" i="16" s="1"/>
  <c r="CS66" i="16"/>
  <c r="CR66" i="16"/>
  <c r="BZ66" i="16"/>
  <c r="BY66" i="16"/>
  <c r="BX66" i="16"/>
  <c r="BV66" i="16"/>
  <c r="BU66" i="16"/>
  <c r="BT66" i="16"/>
  <c r="BS66" i="16"/>
  <c r="BR66" i="16"/>
  <c r="BQ66" i="16"/>
  <c r="BP66" i="16"/>
  <c r="BO66" i="16"/>
  <c r="BN66" i="16"/>
  <c r="BM66" i="16"/>
  <c r="BL66" i="16"/>
  <c r="BK66" i="16"/>
  <c r="BI66" i="16"/>
  <c r="BH66" i="16"/>
  <c r="BG66" i="16"/>
  <c r="BF66" i="16"/>
  <c r="BE66" i="16"/>
  <c r="AZ66" i="16"/>
  <c r="AY66" i="16"/>
  <c r="AX66" i="16"/>
  <c r="AS66" i="16"/>
  <c r="C66" i="16"/>
  <c r="CT66" i="16" s="1"/>
  <c r="CS65" i="16"/>
  <c r="CR65" i="16"/>
  <c r="BZ65" i="16"/>
  <c r="BY65" i="16"/>
  <c r="BX65" i="16"/>
  <c r="BU65" i="16"/>
  <c r="BT65" i="16"/>
  <c r="BR65" i="16"/>
  <c r="BQ65" i="16"/>
  <c r="BP65" i="16"/>
  <c r="BO65" i="16"/>
  <c r="BN65" i="16"/>
  <c r="BM65" i="16"/>
  <c r="BL65" i="16"/>
  <c r="BK65" i="16"/>
  <c r="BJ65" i="16"/>
  <c r="BH65" i="16"/>
  <c r="BF65" i="16"/>
  <c r="BE65" i="16"/>
  <c r="BC65" i="16"/>
  <c r="BB65" i="16"/>
  <c r="BA65" i="16"/>
  <c r="AZ65" i="16"/>
  <c r="AY65" i="16"/>
  <c r="AX65" i="16"/>
  <c r="AV65" i="16"/>
  <c r="AU65" i="16"/>
  <c r="AS65" i="16"/>
  <c r="C65" i="16"/>
  <c r="CT65" i="16" s="1"/>
  <c r="CS64" i="16"/>
  <c r="CR64" i="16"/>
  <c r="BY64" i="16"/>
  <c r="BV64" i="16"/>
  <c r="BR64" i="16"/>
  <c r="BO64" i="16"/>
  <c r="BN64" i="16"/>
  <c r="BK64" i="16"/>
  <c r="BI64" i="16"/>
  <c r="BG64" i="16"/>
  <c r="BF64" i="16"/>
  <c r="BB64" i="16"/>
  <c r="BA64" i="16"/>
  <c r="AZ64" i="16"/>
  <c r="AY64" i="16"/>
  <c r="AV64" i="16"/>
  <c r="AT64" i="16"/>
  <c r="AS64" i="16"/>
  <c r="C64" i="16"/>
  <c r="CT64" i="16" s="1"/>
  <c r="CT63" i="16"/>
  <c r="CS63" i="16"/>
  <c r="CR63" i="16"/>
  <c r="BZ63" i="16"/>
  <c r="BK63" i="16"/>
  <c r="BJ63" i="16"/>
  <c r="BC63" i="16"/>
  <c r="AW63" i="16"/>
  <c r="AT63" i="16"/>
  <c r="C63" i="16"/>
  <c r="CS62" i="16"/>
  <c r="CR62" i="16"/>
  <c r="BY62" i="16"/>
  <c r="BU62" i="16"/>
  <c r="BP62" i="16"/>
  <c r="BO62" i="16"/>
  <c r="BN62" i="16"/>
  <c r="BL62" i="16"/>
  <c r="BK62" i="16"/>
  <c r="BF62" i="16"/>
  <c r="BB62" i="16"/>
  <c r="BA62" i="16"/>
  <c r="C62" i="16"/>
  <c r="CT62" i="16" s="1"/>
  <c r="CS61" i="16"/>
  <c r="CR61" i="16"/>
  <c r="BJ61" i="16"/>
  <c r="C61" i="16"/>
  <c r="CT61" i="16" s="1"/>
  <c r="CS60" i="16"/>
  <c r="CR60" i="16"/>
  <c r="BF60" i="16"/>
  <c r="C60" i="16"/>
  <c r="CT60" i="16" s="1"/>
  <c r="CS59" i="16"/>
  <c r="CR59" i="16"/>
  <c r="C59" i="16"/>
  <c r="CT59" i="16" s="1"/>
  <c r="CS58" i="16"/>
  <c r="CR58" i="16"/>
  <c r="BZ58" i="16"/>
  <c r="BY58" i="16"/>
  <c r="BX58" i="16"/>
  <c r="BV58" i="16"/>
  <c r="BU58" i="16"/>
  <c r="BT58" i="16"/>
  <c r="BS58" i="16"/>
  <c r="BR58" i="16"/>
  <c r="BQ58" i="16"/>
  <c r="BP58" i="16"/>
  <c r="BO58" i="16"/>
  <c r="BN58" i="16"/>
  <c r="BM58" i="16"/>
  <c r="BL58" i="16"/>
  <c r="BK58" i="16"/>
  <c r="BJ58" i="16"/>
  <c r="BI58" i="16"/>
  <c r="BH58" i="16"/>
  <c r="BG58" i="16"/>
  <c r="BF58" i="16"/>
  <c r="BE58" i="16"/>
  <c r="BD58" i="16"/>
  <c r="BC58" i="16"/>
  <c r="BB58" i="16"/>
  <c r="BA58" i="16"/>
  <c r="AZ58" i="16"/>
  <c r="AY58" i="16"/>
  <c r="AX58" i="16"/>
  <c r="AW58" i="16"/>
  <c r="AV58" i="16"/>
  <c r="AU58" i="16"/>
  <c r="AT58" i="16"/>
  <c r="AS58" i="16"/>
  <c r="C58" i="16"/>
  <c r="CT58" i="16" s="1"/>
  <c r="CS57" i="16"/>
  <c r="CR57" i="16"/>
  <c r="BZ57" i="16"/>
  <c r="BY57" i="16"/>
  <c r="BX57" i="16"/>
  <c r="BV57" i="16"/>
  <c r="BU57" i="16"/>
  <c r="BT57" i="16"/>
  <c r="BS57" i="16"/>
  <c r="BR57" i="16"/>
  <c r="BQ57" i="16"/>
  <c r="BO57" i="16"/>
  <c r="BM57" i="16"/>
  <c r="BL57" i="16"/>
  <c r="BK57" i="16"/>
  <c r="BJ57" i="16"/>
  <c r="BD57" i="16"/>
  <c r="BC57" i="16"/>
  <c r="BB57" i="16"/>
  <c r="AZ57" i="16"/>
  <c r="AY57" i="16"/>
  <c r="AW57" i="16"/>
  <c r="AV57" i="16"/>
  <c r="C57" i="16"/>
  <c r="CT57" i="16" s="1"/>
  <c r="CS56" i="16"/>
  <c r="CR56" i="16"/>
  <c r="BZ56" i="16"/>
  <c r="BY56" i="16"/>
  <c r="BX56" i="16"/>
  <c r="BW56" i="16"/>
  <c r="BV56" i="16"/>
  <c r="BU56" i="16"/>
  <c r="BT56" i="16"/>
  <c r="BS56" i="16"/>
  <c r="BR56" i="16"/>
  <c r="BQ56" i="16"/>
  <c r="BP56" i="16"/>
  <c r="BO56" i="16"/>
  <c r="BN56" i="16"/>
  <c r="BM56" i="16"/>
  <c r="BL56" i="16"/>
  <c r="BK56" i="16"/>
  <c r="BI56" i="16"/>
  <c r="BH56" i="16"/>
  <c r="BG56" i="16"/>
  <c r="BF56" i="16"/>
  <c r="BE56" i="16"/>
  <c r="BD56" i="16"/>
  <c r="BC56" i="16"/>
  <c r="BB56" i="16"/>
  <c r="BA56" i="16"/>
  <c r="AY56" i="16"/>
  <c r="AW56" i="16"/>
  <c r="C56" i="16"/>
  <c r="CT56" i="16" s="1"/>
  <c r="CS55" i="16"/>
  <c r="CR55" i="16"/>
  <c r="BZ55" i="16"/>
  <c r="BY55" i="16"/>
  <c r="BX55" i="16"/>
  <c r="BW55" i="16"/>
  <c r="BV55" i="16"/>
  <c r="BU55" i="16"/>
  <c r="BT55" i="16"/>
  <c r="BS55" i="16"/>
  <c r="BR55" i="16"/>
  <c r="BQ55" i="16"/>
  <c r="BP55" i="16"/>
  <c r="BO55" i="16"/>
  <c r="BN55" i="16"/>
  <c r="BM55" i="16"/>
  <c r="BL55" i="16"/>
  <c r="BK55" i="16"/>
  <c r="BJ55" i="16"/>
  <c r="BI55" i="16"/>
  <c r="BH55" i="16"/>
  <c r="C55" i="16"/>
  <c r="CT55" i="16" s="1"/>
  <c r="CS54" i="16"/>
  <c r="CR54" i="16"/>
  <c r="C54" i="16"/>
  <c r="CT54" i="16" s="1"/>
  <c r="CS53" i="16"/>
  <c r="CR53" i="16"/>
  <c r="BR53" i="16"/>
  <c r="BP53" i="16"/>
  <c r="BH53" i="16"/>
  <c r="C53" i="16"/>
  <c r="CT53" i="16" s="1"/>
  <c r="CS52" i="16"/>
  <c r="CR52" i="16"/>
  <c r="BZ52" i="16"/>
  <c r="BY52" i="16"/>
  <c r="BX52" i="16"/>
  <c r="BW52" i="16"/>
  <c r="BV52" i="16"/>
  <c r="BU52" i="16"/>
  <c r="BT52" i="16"/>
  <c r="BS52" i="16"/>
  <c r="BR52" i="16"/>
  <c r="BQ52" i="16"/>
  <c r="BP52" i="16"/>
  <c r="BO52" i="16"/>
  <c r="BN52" i="16"/>
  <c r="BM52" i="16"/>
  <c r="BL52" i="16"/>
  <c r="BK52" i="16"/>
  <c r="BJ52" i="16"/>
  <c r="BI52" i="16"/>
  <c r="BH52" i="16"/>
  <c r="BG52" i="16"/>
  <c r="BF52" i="16"/>
  <c r="BE52" i="16"/>
  <c r="BD52" i="16"/>
  <c r="BC52" i="16"/>
  <c r="BB52" i="16"/>
  <c r="BA52" i="16"/>
  <c r="AZ52" i="16"/>
  <c r="AY52" i="16"/>
  <c r="AX52" i="16"/>
  <c r="AW52" i="16"/>
  <c r="AV52" i="16"/>
  <c r="AU52" i="16"/>
  <c r="AT52" i="16"/>
  <c r="C52" i="16"/>
  <c r="CT52" i="16" s="1"/>
  <c r="CS51" i="16"/>
  <c r="BZ51" i="16"/>
  <c r="BY51" i="16"/>
  <c r="BX51" i="16"/>
  <c r="BW51" i="16"/>
  <c r="BV51" i="16"/>
  <c r="BU51" i="16"/>
  <c r="BT51" i="16"/>
  <c r="BS51" i="16"/>
  <c r="BR51" i="16"/>
  <c r="BQ51" i="16"/>
  <c r="BP51" i="16"/>
  <c r="BO51" i="16"/>
  <c r="BN51" i="16"/>
  <c r="BM51" i="16"/>
  <c r="BL51" i="16"/>
  <c r="BK51" i="16"/>
  <c r="BJ51" i="16"/>
  <c r="BI51" i="16"/>
  <c r="BH51" i="16"/>
  <c r="BG51" i="16"/>
  <c r="BF51" i="16"/>
  <c r="BE51" i="16"/>
  <c r="BD51" i="16"/>
  <c r="BC51" i="16"/>
  <c r="BB51" i="16"/>
  <c r="BA51" i="16"/>
  <c r="AZ51" i="16"/>
  <c r="AY51" i="16"/>
  <c r="AX51" i="16"/>
  <c r="AW51" i="16"/>
  <c r="AV51" i="16"/>
  <c r="AU51" i="16"/>
  <c r="AT51" i="16"/>
  <c r="AS51" i="16"/>
  <c r="C51" i="16"/>
  <c r="CS50" i="16"/>
  <c r="BZ50" i="16"/>
  <c r="BY50" i="16"/>
  <c r="BX50" i="16"/>
  <c r="BW50" i="16"/>
  <c r="BV50" i="16"/>
  <c r="BU50" i="16"/>
  <c r="BR50" i="16"/>
  <c r="BQ50" i="16"/>
  <c r="BO50" i="16"/>
  <c r="BN50" i="16"/>
  <c r="BM50" i="16"/>
  <c r="BK50" i="16"/>
  <c r="BJ50" i="16"/>
  <c r="BI50" i="16"/>
  <c r="BH50" i="16"/>
  <c r="BG50" i="16"/>
  <c r="BF50" i="16"/>
  <c r="BE50" i="16"/>
  <c r="BD50" i="16"/>
  <c r="BC50" i="16"/>
  <c r="BA50" i="16"/>
  <c r="AZ50" i="16"/>
  <c r="AY50" i="16"/>
  <c r="AX50" i="16"/>
  <c r="AW50" i="16"/>
  <c r="AV50" i="16"/>
  <c r="AU50" i="16"/>
  <c r="AT50" i="16"/>
  <c r="AS50" i="16"/>
  <c r="C50" i="16"/>
  <c r="CS49" i="16"/>
  <c r="CR49" i="16"/>
  <c r="BY49" i="16"/>
  <c r="BW49" i="16"/>
  <c r="BV49" i="16"/>
  <c r="BP49" i="16"/>
  <c r="BO49" i="16"/>
  <c r="BN49" i="16"/>
  <c r="BM49" i="16"/>
  <c r="BL49" i="16"/>
  <c r="BK49" i="16"/>
  <c r="BJ49" i="16"/>
  <c r="BI49" i="16"/>
  <c r="BH49" i="16"/>
  <c r="BG49" i="16"/>
  <c r="BF49" i="16"/>
  <c r="BE49" i="16"/>
  <c r="BD49" i="16"/>
  <c r="BC49" i="16"/>
  <c r="BB49" i="16"/>
  <c r="BA49" i="16"/>
  <c r="AZ49" i="16"/>
  <c r="AY49" i="16"/>
  <c r="AX49" i="16"/>
  <c r="AW49" i="16"/>
  <c r="AV49" i="16"/>
  <c r="AU49" i="16"/>
  <c r="AT49" i="16"/>
  <c r="AS49" i="16"/>
  <c r="C49" i="16"/>
  <c r="CT49" i="16" s="1"/>
  <c r="CS48" i="16"/>
  <c r="CR48" i="16"/>
  <c r="C48" i="16"/>
  <c r="CT48" i="16" s="1"/>
  <c r="CS47" i="16"/>
  <c r="CR47" i="16"/>
  <c r="C47" i="16"/>
  <c r="CT47" i="16" s="1"/>
  <c r="CS46" i="16"/>
  <c r="CR46" i="16"/>
  <c r="BZ46" i="16"/>
  <c r="BY46" i="16"/>
  <c r="BX46" i="16"/>
  <c r="BW46" i="16"/>
  <c r="BV46" i="16"/>
  <c r="BU46" i="16"/>
  <c r="BT46" i="16"/>
  <c r="BS46" i="16"/>
  <c r="BR46" i="16"/>
  <c r="BQ46" i="16"/>
  <c r="BP46" i="16"/>
  <c r="BO46" i="16"/>
  <c r="BN46" i="16"/>
  <c r="BM46" i="16"/>
  <c r="BL46" i="16"/>
  <c r="BK46" i="16"/>
  <c r="BJ46" i="16"/>
  <c r="BI46" i="16"/>
  <c r="BH46" i="16"/>
  <c r="BG46" i="16"/>
  <c r="BF46" i="16"/>
  <c r="BE46" i="16"/>
  <c r="BD46" i="16"/>
  <c r="BC46" i="16"/>
  <c r="BB46" i="16"/>
  <c r="BA46" i="16"/>
  <c r="AZ46" i="16"/>
  <c r="AY46" i="16"/>
  <c r="AX46" i="16"/>
  <c r="AW46" i="16"/>
  <c r="AV46" i="16"/>
  <c r="AU46" i="16"/>
  <c r="AT46" i="16"/>
  <c r="AS46" i="16"/>
  <c r="C46" i="16"/>
  <c r="CT46" i="16" s="1"/>
  <c r="CS45" i="16"/>
  <c r="CR45" i="16"/>
  <c r="BZ45" i="16"/>
  <c r="BX45" i="16"/>
  <c r="BW45" i="16"/>
  <c r="BV45" i="16"/>
  <c r="BU45" i="16"/>
  <c r="BR45" i="16"/>
  <c r="BQ45" i="16"/>
  <c r="BP45" i="16"/>
  <c r="BO45" i="16"/>
  <c r="BN45" i="16"/>
  <c r="BM45" i="16"/>
  <c r="BL45" i="16"/>
  <c r="BK45" i="16"/>
  <c r="BJ45" i="16"/>
  <c r="BI45" i="16"/>
  <c r="BH45" i="16"/>
  <c r="BF45" i="16"/>
  <c r="BE45" i="16"/>
  <c r="BD45" i="16"/>
  <c r="BC45" i="16"/>
  <c r="BB45" i="16"/>
  <c r="BA45" i="16"/>
  <c r="AZ45" i="16"/>
  <c r="AY45" i="16"/>
  <c r="AX45" i="16"/>
  <c r="AV45" i="16"/>
  <c r="AU45" i="16"/>
  <c r="AS45" i="16"/>
  <c r="C45" i="16"/>
  <c r="CT45" i="16" s="1"/>
  <c r="CS44" i="16"/>
  <c r="CR44" i="16"/>
  <c r="BZ44" i="16"/>
  <c r="BY44" i="16"/>
  <c r="BW44" i="16"/>
  <c r="BV44" i="16"/>
  <c r="BU44" i="16"/>
  <c r="BT44" i="16"/>
  <c r="BP44" i="16"/>
  <c r="BO44" i="16"/>
  <c r="BN44" i="16"/>
  <c r="BM44" i="16"/>
  <c r="BL44" i="16"/>
  <c r="BK44" i="16"/>
  <c r="BI44" i="16"/>
  <c r="BF44" i="16"/>
  <c r="BE44" i="16"/>
  <c r="BD44" i="16"/>
  <c r="BC44" i="16"/>
  <c r="BB44" i="16"/>
  <c r="BA44" i="16"/>
  <c r="AZ44" i="16"/>
  <c r="AY44" i="16"/>
  <c r="AX44" i="16"/>
  <c r="AW44" i="16"/>
  <c r="AU44" i="16"/>
  <c r="AT44" i="16"/>
  <c r="AS44" i="16"/>
  <c r="C44" i="16"/>
  <c r="CT44" i="16" s="1"/>
  <c r="CS43" i="16"/>
  <c r="CR43" i="16"/>
  <c r="BZ43" i="16"/>
  <c r="BY43" i="16"/>
  <c r="BX43" i="16"/>
  <c r="BW43" i="16"/>
  <c r="BV43" i="16"/>
  <c r="BU43" i="16"/>
  <c r="BT43" i="16"/>
  <c r="BS43" i="16"/>
  <c r="BR43" i="16"/>
  <c r="BQ43" i="16"/>
  <c r="BP43" i="16"/>
  <c r="BO43" i="16"/>
  <c r="BN43" i="16"/>
  <c r="BM43" i="16"/>
  <c r="BL43" i="16"/>
  <c r="BK43" i="16"/>
  <c r="BJ43" i="16"/>
  <c r="BI43" i="16"/>
  <c r="BH43" i="16"/>
  <c r="BG43" i="16"/>
  <c r="BF43" i="16"/>
  <c r="BE43" i="16"/>
  <c r="BD43" i="16"/>
  <c r="BC43" i="16"/>
  <c r="BB43" i="16"/>
  <c r="BA43" i="16"/>
  <c r="AZ43" i="16"/>
  <c r="AY43" i="16"/>
  <c r="AX43" i="16"/>
  <c r="AW43" i="16"/>
  <c r="AV43" i="16"/>
  <c r="AU43" i="16"/>
  <c r="AT43" i="16"/>
  <c r="AS43" i="16"/>
  <c r="C43" i="16"/>
  <c r="CT43" i="16" s="1"/>
  <c r="CS42" i="16"/>
  <c r="CR42" i="16"/>
  <c r="BZ42" i="16"/>
  <c r="BY42" i="16"/>
  <c r="BX42" i="16"/>
  <c r="BW42" i="16"/>
  <c r="BV42" i="16"/>
  <c r="BU42" i="16"/>
  <c r="BT42" i="16"/>
  <c r="BS42" i="16"/>
  <c r="BR42" i="16"/>
  <c r="BQ42" i="16"/>
  <c r="BP42" i="16"/>
  <c r="BO42" i="16"/>
  <c r="BN42" i="16"/>
  <c r="BM42" i="16"/>
  <c r="BL42" i="16"/>
  <c r="BK42" i="16"/>
  <c r="BJ42" i="16"/>
  <c r="BI42" i="16"/>
  <c r="BH42" i="16"/>
  <c r="BG42" i="16"/>
  <c r="BF42" i="16"/>
  <c r="BE42" i="16"/>
  <c r="BD42" i="16"/>
  <c r="BC42" i="16"/>
  <c r="BB42" i="16"/>
  <c r="BA42" i="16"/>
  <c r="AZ42" i="16"/>
  <c r="AY42" i="16"/>
  <c r="AX42" i="16"/>
  <c r="AW42" i="16"/>
  <c r="AV42" i="16"/>
  <c r="AU42" i="16"/>
  <c r="AT42" i="16"/>
  <c r="AS42" i="16"/>
  <c r="C42" i="16"/>
  <c r="CT42" i="16" s="1"/>
  <c r="CS41" i="16"/>
  <c r="CR41" i="16"/>
  <c r="BZ41" i="16"/>
  <c r="BY41" i="16"/>
  <c r="BX41" i="16"/>
  <c r="BS41" i="16"/>
  <c r="BP41" i="16"/>
  <c r="BM41" i="16"/>
  <c r="BL41" i="16"/>
  <c r="BF41" i="16"/>
  <c r="BE41" i="16"/>
  <c r="BD41" i="16"/>
  <c r="BC41" i="16"/>
  <c r="BA41" i="16"/>
  <c r="AW41" i="16"/>
  <c r="AU41" i="16"/>
  <c r="C41" i="16"/>
  <c r="CT41" i="16" s="1"/>
  <c r="CS40" i="16"/>
  <c r="CR40" i="16"/>
  <c r="BZ40" i="16"/>
  <c r="BY40" i="16"/>
  <c r="BX40" i="16"/>
  <c r="BW40" i="16"/>
  <c r="BV40" i="16"/>
  <c r="BU40" i="16"/>
  <c r="BT40" i="16"/>
  <c r="BS40" i="16"/>
  <c r="BR40" i="16"/>
  <c r="BQ40" i="16"/>
  <c r="BP40" i="16"/>
  <c r="BO40" i="16"/>
  <c r="BN40" i="16"/>
  <c r="BM40" i="16"/>
  <c r="BL40" i="16"/>
  <c r="BK40" i="16"/>
  <c r="BJ40" i="16"/>
  <c r="BI40" i="16"/>
  <c r="BH40" i="16"/>
  <c r="BG40" i="16"/>
  <c r="BF40" i="16"/>
  <c r="BE40" i="16"/>
  <c r="BD40" i="16"/>
  <c r="BC40" i="16"/>
  <c r="BB40" i="16"/>
  <c r="BA40" i="16"/>
  <c r="AZ40" i="16"/>
  <c r="AY40" i="16"/>
  <c r="AX40" i="16"/>
  <c r="AW40" i="16"/>
  <c r="AV40" i="16"/>
  <c r="AU40" i="16"/>
  <c r="AT40" i="16"/>
  <c r="AS40" i="16"/>
  <c r="C40" i="16"/>
  <c r="CT40" i="16" s="1"/>
  <c r="CS39" i="16"/>
  <c r="CR39" i="16"/>
  <c r="BZ39" i="16"/>
  <c r="BY39" i="16"/>
  <c r="BX39" i="16"/>
  <c r="BV39" i="16"/>
  <c r="BU39" i="16"/>
  <c r="BT39" i="16"/>
  <c r="BS39" i="16"/>
  <c r="BR39" i="16"/>
  <c r="BQ39" i="16"/>
  <c r="BP39" i="16"/>
  <c r="BO39" i="16"/>
  <c r="BN39" i="16"/>
  <c r="BM39" i="16"/>
  <c r="BL39" i="16"/>
  <c r="BK39" i="16"/>
  <c r="BJ39" i="16"/>
  <c r="BI39" i="16"/>
  <c r="BH39" i="16"/>
  <c r="BG39" i="16"/>
  <c r="BF39" i="16"/>
  <c r="BE39" i="16"/>
  <c r="BD39" i="16"/>
  <c r="BC39" i="16"/>
  <c r="BB39" i="16"/>
  <c r="BA39" i="16"/>
  <c r="AZ39" i="16"/>
  <c r="AY39" i="16"/>
  <c r="AX39" i="16"/>
  <c r="AW39" i="16"/>
  <c r="AV39" i="16"/>
  <c r="AU39" i="16"/>
  <c r="AT39" i="16"/>
  <c r="AS39" i="16"/>
  <c r="C39" i="16"/>
  <c r="CT39" i="16" s="1"/>
  <c r="CS38" i="16"/>
  <c r="CR38" i="16"/>
  <c r="BZ38" i="16"/>
  <c r="BY38" i="16"/>
  <c r="BV38" i="16"/>
  <c r="BU38" i="16"/>
  <c r="BT38" i="16"/>
  <c r="BS38" i="16"/>
  <c r="BR38" i="16"/>
  <c r="BQ38" i="16"/>
  <c r="BM38" i="16"/>
  <c r="BL38" i="16"/>
  <c r="BK38" i="16"/>
  <c r="BJ38" i="16"/>
  <c r="BI38" i="16"/>
  <c r="BH38" i="16"/>
  <c r="BG38" i="16"/>
  <c r="BF38" i="16"/>
  <c r="BE38" i="16"/>
  <c r="BD38" i="16"/>
  <c r="BC38" i="16"/>
  <c r="BB38" i="16"/>
  <c r="BA38" i="16"/>
  <c r="AZ38" i="16"/>
  <c r="AY38" i="16"/>
  <c r="AX38" i="16"/>
  <c r="AW38" i="16"/>
  <c r="AV38" i="16"/>
  <c r="AU38" i="16"/>
  <c r="AT38" i="16"/>
  <c r="AS38" i="16"/>
  <c r="C38" i="16"/>
  <c r="CT38" i="16" s="1"/>
  <c r="CS37" i="16"/>
  <c r="CR37" i="16"/>
  <c r="BZ37" i="16"/>
  <c r="BY37" i="16"/>
  <c r="BX37" i="16"/>
  <c r="BW37" i="16"/>
  <c r="BV37" i="16"/>
  <c r="BU37" i="16"/>
  <c r="BT37" i="16"/>
  <c r="BS37" i="16"/>
  <c r="BR37" i="16"/>
  <c r="BP37" i="16"/>
  <c r="BO37" i="16"/>
  <c r="BN37" i="16"/>
  <c r="BM37" i="16"/>
  <c r="BL37" i="16"/>
  <c r="BK37" i="16"/>
  <c r="BJ37" i="16"/>
  <c r="BI37" i="16"/>
  <c r="BH37" i="16"/>
  <c r="BG37" i="16"/>
  <c r="BF37" i="16"/>
  <c r="BE37" i="16"/>
  <c r="BD37" i="16"/>
  <c r="BC37" i="16"/>
  <c r="BB37" i="16"/>
  <c r="AZ37" i="16"/>
  <c r="AY37" i="16"/>
  <c r="AX37" i="16"/>
  <c r="AW37" i="16"/>
  <c r="AV37" i="16"/>
  <c r="AS37" i="16"/>
  <c r="C37" i="16"/>
  <c r="CT37" i="16" s="1"/>
  <c r="CS36" i="16"/>
  <c r="CR36" i="16"/>
  <c r="BZ36" i="16"/>
  <c r="BX36" i="16"/>
  <c r="BW36" i="16"/>
  <c r="BV36" i="16"/>
  <c r="BU36" i="16"/>
  <c r="BT36" i="16"/>
  <c r="BS36" i="16"/>
  <c r="BR36" i="16"/>
  <c r="BP36" i="16"/>
  <c r="BO36" i="16"/>
  <c r="BN36" i="16"/>
  <c r="BM36" i="16"/>
  <c r="BL36" i="16"/>
  <c r="BK36" i="16"/>
  <c r="BJ36" i="16"/>
  <c r="BI36" i="16"/>
  <c r="BH36" i="16"/>
  <c r="BG36" i="16"/>
  <c r="BF36" i="16"/>
  <c r="BE36" i="16"/>
  <c r="BD36" i="16"/>
  <c r="BC36" i="16"/>
  <c r="BB36" i="16"/>
  <c r="BA36" i="16"/>
  <c r="AZ36" i="16"/>
  <c r="AY36" i="16"/>
  <c r="AX36" i="16"/>
  <c r="AW36" i="16"/>
  <c r="AV36" i="16"/>
  <c r="AU36" i="16"/>
  <c r="C36" i="16"/>
  <c r="CT36" i="16" s="1"/>
  <c r="CS35" i="16"/>
  <c r="CR35" i="16"/>
  <c r="BZ35" i="16"/>
  <c r="BY35" i="16"/>
  <c r="BW35" i="16"/>
  <c r="BV35" i="16"/>
  <c r="BU35" i="16"/>
  <c r="BP35" i="16"/>
  <c r="BO35" i="16"/>
  <c r="BN35" i="16"/>
  <c r="BM35" i="16"/>
  <c r="BL35" i="16"/>
  <c r="BK35" i="16"/>
  <c r="BJ35" i="16"/>
  <c r="BI35" i="16"/>
  <c r="BH35" i="16"/>
  <c r="BF35" i="16"/>
  <c r="BE35" i="16"/>
  <c r="BD35" i="16"/>
  <c r="BC35" i="16"/>
  <c r="BB35" i="16"/>
  <c r="BA35" i="16"/>
  <c r="AZ35" i="16"/>
  <c r="AY35" i="16"/>
  <c r="AX35" i="16"/>
  <c r="AW35" i="16"/>
  <c r="AV35" i="16"/>
  <c r="AT35" i="16"/>
  <c r="AS35" i="16"/>
  <c r="C35" i="16"/>
  <c r="CT35" i="16" s="1"/>
  <c r="CS34" i="16"/>
  <c r="CR34" i="16"/>
  <c r="BZ34" i="16"/>
  <c r="BY34" i="16"/>
  <c r="BX34" i="16"/>
  <c r="BW34" i="16"/>
  <c r="BV34" i="16"/>
  <c r="BU34" i="16"/>
  <c r="BT34" i="16"/>
  <c r="BS34" i="16"/>
  <c r="BR34" i="16"/>
  <c r="BP34" i="16"/>
  <c r="BO34" i="16"/>
  <c r="BN34" i="16"/>
  <c r="BI34" i="16"/>
  <c r="BH34" i="16"/>
  <c r="BE34" i="16"/>
  <c r="BD34" i="16"/>
  <c r="BC34" i="16"/>
  <c r="BB34" i="16"/>
  <c r="C34" i="16"/>
  <c r="CT34" i="16" s="1"/>
  <c r="CS33" i="16"/>
  <c r="CR33" i="16"/>
  <c r="BV33" i="16"/>
  <c r="BU33" i="16"/>
  <c r="BT33" i="16"/>
  <c r="BS33" i="16"/>
  <c r="BP33" i="16"/>
  <c r="BO33" i="16"/>
  <c r="BN33" i="16"/>
  <c r="BM33" i="16"/>
  <c r="BL33" i="16"/>
  <c r="BK33" i="16"/>
  <c r="BJ33" i="16"/>
  <c r="BI33" i="16"/>
  <c r="BH33" i="16"/>
  <c r="BG33" i="16"/>
  <c r="BF33" i="16"/>
  <c r="BE33" i="16"/>
  <c r="BD33" i="16"/>
  <c r="BC33" i="16"/>
  <c r="BB33" i="16"/>
  <c r="BA33" i="16"/>
  <c r="AZ33" i="16"/>
  <c r="AY33" i="16"/>
  <c r="AX33" i="16"/>
  <c r="AV33" i="16"/>
  <c r="AT33" i="16"/>
  <c r="AS33" i="16"/>
  <c r="C33" i="16"/>
  <c r="CT33" i="16" s="1"/>
  <c r="CS32" i="16"/>
  <c r="CR32" i="16"/>
  <c r="BZ32" i="16"/>
  <c r="BY32" i="16"/>
  <c r="BV32" i="16"/>
  <c r="BU32" i="16"/>
  <c r="BT32" i="16"/>
  <c r="BR32" i="16"/>
  <c r="BO32" i="16"/>
  <c r="BN32" i="16"/>
  <c r="BM32" i="16"/>
  <c r="BH32" i="16"/>
  <c r="BF32" i="16"/>
  <c r="BE32" i="16"/>
  <c r="BD32" i="16"/>
  <c r="BB32" i="16"/>
  <c r="AY32" i="16"/>
  <c r="C32" i="16"/>
  <c r="CT32" i="16" s="1"/>
  <c r="CS31" i="16"/>
  <c r="CR31" i="16"/>
  <c r="BZ31" i="16"/>
  <c r="BY31" i="16"/>
  <c r="BX31" i="16"/>
  <c r="BV31" i="16"/>
  <c r="BT31" i="16"/>
  <c r="BS31" i="16"/>
  <c r="BR31" i="16"/>
  <c r="BP31" i="16"/>
  <c r="BO31" i="16"/>
  <c r="BN31" i="16"/>
  <c r="BK31" i="16"/>
  <c r="BJ31" i="16"/>
  <c r="BI31" i="16"/>
  <c r="BH31" i="16"/>
  <c r="BG31" i="16"/>
  <c r="BF31" i="16"/>
  <c r="BE31" i="16"/>
  <c r="BD31" i="16"/>
  <c r="BC31" i="16"/>
  <c r="BB31" i="16"/>
  <c r="BA31" i="16"/>
  <c r="AZ31" i="16"/>
  <c r="AY31" i="16"/>
  <c r="AX31" i="16"/>
  <c r="AW31" i="16"/>
  <c r="AV31" i="16"/>
  <c r="AU31" i="16"/>
  <c r="AT31" i="16"/>
  <c r="AS31" i="16"/>
  <c r="C31" i="16"/>
  <c r="CT31" i="16" s="1"/>
  <c r="CS30" i="16"/>
  <c r="CR30" i="16"/>
  <c r="BZ30" i="16"/>
  <c r="BX30" i="16"/>
  <c r="BW30" i="16"/>
  <c r="BV30" i="16"/>
  <c r="BU30" i="16"/>
  <c r="BT30" i="16"/>
  <c r="BS30" i="16"/>
  <c r="BR30" i="16"/>
  <c r="BQ30" i="16"/>
  <c r="BP30" i="16"/>
  <c r="BO30" i="16"/>
  <c r="BN30" i="16"/>
  <c r="BM30" i="16"/>
  <c r="BL30" i="16"/>
  <c r="BK30" i="16"/>
  <c r="BJ30" i="16"/>
  <c r="BI30" i="16"/>
  <c r="BH30" i="16"/>
  <c r="BG30" i="16"/>
  <c r="BF30" i="16"/>
  <c r="BE30" i="16"/>
  <c r="BD30" i="16"/>
  <c r="BC30" i="16"/>
  <c r="BB30" i="16"/>
  <c r="BA30" i="16"/>
  <c r="AZ30" i="16"/>
  <c r="AY30" i="16"/>
  <c r="AX30" i="16"/>
  <c r="AW30" i="16"/>
  <c r="AV30" i="16"/>
  <c r="AU30" i="16"/>
  <c r="AT30" i="16"/>
  <c r="AS30" i="16"/>
  <c r="C30" i="16"/>
  <c r="CT30" i="16" s="1"/>
  <c r="CS29" i="16"/>
  <c r="CR29" i="16"/>
  <c r="BZ29" i="16"/>
  <c r="BY29" i="16"/>
  <c r="BX29" i="16"/>
  <c r="BW29" i="16"/>
  <c r="BV29" i="16"/>
  <c r="BU29" i="16"/>
  <c r="BT29" i="16"/>
  <c r="BS29" i="16"/>
  <c r="BQ29" i="16"/>
  <c r="BP29" i="16"/>
  <c r="BO29" i="16"/>
  <c r="BN29" i="16"/>
  <c r="BM29" i="16"/>
  <c r="BL29" i="16"/>
  <c r="BK29" i="16"/>
  <c r="BJ29" i="16"/>
  <c r="BI29" i="16"/>
  <c r="BH29" i="16"/>
  <c r="BG29" i="16"/>
  <c r="BF29" i="16"/>
  <c r="BE29" i="16"/>
  <c r="BD29" i="16"/>
  <c r="BC29" i="16"/>
  <c r="BB29" i="16"/>
  <c r="AY29" i="16"/>
  <c r="AX29" i="16"/>
  <c r="AW29" i="16"/>
  <c r="AV29" i="16"/>
  <c r="AT29" i="16"/>
  <c r="AS29" i="16"/>
  <c r="C29" i="16"/>
  <c r="CT29" i="16" s="1"/>
  <c r="CS28" i="16"/>
  <c r="CR28" i="16"/>
  <c r="BZ28" i="16"/>
  <c r="BY28" i="16"/>
  <c r="BW28" i="16"/>
  <c r="BV28" i="16"/>
  <c r="BT28" i="16"/>
  <c r="BE28" i="16"/>
  <c r="BD28" i="16"/>
  <c r="BC28" i="16"/>
  <c r="BB28" i="16"/>
  <c r="AY28" i="16"/>
  <c r="AX28" i="16"/>
  <c r="AW28" i="16"/>
  <c r="AV28" i="16"/>
  <c r="AS28" i="16"/>
  <c r="C28" i="16"/>
  <c r="CT28" i="16" s="1"/>
  <c r="CS27" i="16"/>
  <c r="CR27" i="16"/>
  <c r="BZ27" i="16"/>
  <c r="BY27" i="16"/>
  <c r="BX27" i="16"/>
  <c r="BW27" i="16"/>
  <c r="BV27" i="16"/>
  <c r="BU27" i="16"/>
  <c r="BT27" i="16"/>
  <c r="BS27" i="16"/>
  <c r="BR27" i="16"/>
  <c r="BQ27" i="16"/>
  <c r="BP27" i="16"/>
  <c r="BO27" i="16"/>
  <c r="BN27" i="16"/>
  <c r="BM27" i="16"/>
  <c r="BL27" i="16"/>
  <c r="BK27" i="16"/>
  <c r="BJ27" i="16"/>
  <c r="BI27" i="16"/>
  <c r="BH27" i="16"/>
  <c r="BG27" i="16"/>
  <c r="BF27" i="16"/>
  <c r="BE27" i="16"/>
  <c r="BD27" i="16"/>
  <c r="BC27" i="16"/>
  <c r="BB27" i="16"/>
  <c r="BA27" i="16"/>
  <c r="AZ27" i="16"/>
  <c r="AY27" i="16"/>
  <c r="AX27" i="16"/>
  <c r="AW27" i="16"/>
  <c r="AV27" i="16"/>
  <c r="AU27" i="16"/>
  <c r="AT27" i="16"/>
  <c r="AS27" i="16"/>
  <c r="C27" i="16"/>
  <c r="CT27" i="16" s="1"/>
  <c r="CS26" i="16"/>
  <c r="CR26" i="16"/>
  <c r="BZ26" i="16"/>
  <c r="BY26" i="16"/>
  <c r="BX26" i="16"/>
  <c r="BW26" i="16"/>
  <c r="BV26" i="16"/>
  <c r="BU26" i="16"/>
  <c r="BT26" i="16"/>
  <c r="BS26" i="16"/>
  <c r="BR26" i="16"/>
  <c r="BQ26" i="16"/>
  <c r="BP26" i="16"/>
  <c r="BO26" i="16"/>
  <c r="BN26" i="16"/>
  <c r="BM26" i="16"/>
  <c r="BL26" i="16"/>
  <c r="BK26" i="16"/>
  <c r="BJ26" i="16"/>
  <c r="BI26" i="16"/>
  <c r="BH26" i="16"/>
  <c r="BG26" i="16"/>
  <c r="BF26" i="16"/>
  <c r="BE26" i="16"/>
  <c r="BD26" i="16"/>
  <c r="BC26" i="16"/>
  <c r="BB26" i="16"/>
  <c r="BA26" i="16"/>
  <c r="AZ26" i="16"/>
  <c r="AY26" i="16"/>
  <c r="AX26" i="16"/>
  <c r="AW26" i="16"/>
  <c r="AV26" i="16"/>
  <c r="AU26" i="16"/>
  <c r="AT26" i="16"/>
  <c r="AS26" i="16"/>
  <c r="C26" i="16"/>
  <c r="CT26" i="16" s="1"/>
  <c r="CS25" i="16"/>
  <c r="CR25" i="16"/>
  <c r="BZ25" i="16"/>
  <c r="BY25" i="16"/>
  <c r="BX25" i="16"/>
  <c r="BW25" i="16"/>
  <c r="BV25" i="16"/>
  <c r="BU25" i="16"/>
  <c r="BT25" i="16"/>
  <c r="BS25" i="16"/>
  <c r="BR25" i="16"/>
  <c r="BQ25" i="16"/>
  <c r="BP25" i="16"/>
  <c r="BO25" i="16"/>
  <c r="BN25" i="16"/>
  <c r="BM25" i="16"/>
  <c r="BL25" i="16"/>
  <c r="BK25" i="16"/>
  <c r="BJ25" i="16"/>
  <c r="BI25" i="16"/>
  <c r="BH25" i="16"/>
  <c r="BG25" i="16"/>
  <c r="BF25" i="16"/>
  <c r="BE25" i="16"/>
  <c r="BD25" i="16"/>
  <c r="BC25" i="16"/>
  <c r="BB25" i="16"/>
  <c r="BA25" i="16"/>
  <c r="AZ25" i="16"/>
  <c r="AY25" i="16"/>
  <c r="AX25" i="16"/>
  <c r="AW25" i="16"/>
  <c r="AV25" i="16"/>
  <c r="AU25" i="16"/>
  <c r="AT25" i="16"/>
  <c r="AS25" i="16"/>
  <c r="C25" i="16"/>
  <c r="CT25" i="16" s="1"/>
  <c r="CS24" i="16"/>
  <c r="CR24" i="16"/>
  <c r="BX24" i="16"/>
  <c r="BW24" i="16"/>
  <c r="BT24" i="16"/>
  <c r="BS24" i="16"/>
  <c r="BR24" i="16"/>
  <c r="BQ24" i="16"/>
  <c r="BO24" i="16"/>
  <c r="BN24" i="16"/>
  <c r="BL24" i="16"/>
  <c r="BJ24" i="16"/>
  <c r="BH24" i="16"/>
  <c r="BG24" i="16"/>
  <c r="BF24" i="16"/>
  <c r="BE24" i="16"/>
  <c r="BD24" i="16"/>
  <c r="BC24" i="16"/>
  <c r="BB24" i="16"/>
  <c r="BA24" i="16"/>
  <c r="AZ24" i="16"/>
  <c r="AY24" i="16"/>
  <c r="AX24" i="16"/>
  <c r="AW24" i="16"/>
  <c r="AV24" i="16"/>
  <c r="AT24" i="16"/>
  <c r="AS24" i="16"/>
  <c r="C24" i="16"/>
  <c r="CT24" i="16" s="1"/>
  <c r="CS23" i="16"/>
  <c r="CR23" i="16"/>
  <c r="BR23" i="16"/>
  <c r="BP23" i="16"/>
  <c r="BJ23" i="16"/>
  <c r="BF23" i="16"/>
  <c r="BB23" i="16"/>
  <c r="BA23" i="16"/>
  <c r="C23" i="16"/>
  <c r="CT23" i="16" s="1"/>
  <c r="CS22" i="16"/>
  <c r="CR22" i="16"/>
  <c r="BK22" i="16"/>
  <c r="BJ22" i="16"/>
  <c r="C22" i="16"/>
  <c r="CT22" i="16" s="1"/>
  <c r="CS21" i="16"/>
  <c r="CR21" i="16"/>
  <c r="BZ21" i="16"/>
  <c r="BY21" i="16"/>
  <c r="BW21" i="16"/>
  <c r="BV21" i="16"/>
  <c r="BU21" i="16"/>
  <c r="BT21" i="16"/>
  <c r="BS21" i="16"/>
  <c r="BP21" i="16"/>
  <c r="BO21" i="16"/>
  <c r="BN21" i="16"/>
  <c r="BM21" i="16"/>
  <c r="BL21" i="16"/>
  <c r="BK21" i="16"/>
  <c r="BJ21" i="16"/>
  <c r="BI21" i="16"/>
  <c r="BH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C21" i="16"/>
  <c r="CT21" i="16" s="1"/>
  <c r="CS20" i="16"/>
  <c r="CR20" i="16"/>
  <c r="BZ20" i="16"/>
  <c r="BY20" i="16"/>
  <c r="BX20" i="16"/>
  <c r="BW20" i="16"/>
  <c r="BV20" i="16"/>
  <c r="BU20" i="16"/>
  <c r="BT20" i="16"/>
  <c r="BS20" i="16"/>
  <c r="BR20" i="16"/>
  <c r="BQ20" i="16"/>
  <c r="BP20" i="16"/>
  <c r="BO20" i="16"/>
  <c r="BN20" i="16"/>
  <c r="BM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Z20" i="16"/>
  <c r="AY20" i="16"/>
  <c r="AX20" i="16"/>
  <c r="AW20" i="16"/>
  <c r="AV20" i="16"/>
  <c r="AU20" i="16"/>
  <c r="AS20" i="16"/>
  <c r="C20" i="16"/>
  <c r="CT20" i="16" s="1"/>
  <c r="CS19" i="16"/>
  <c r="CR19" i="16"/>
  <c r="BZ19" i="16"/>
  <c r="BW19" i="16"/>
  <c r="BV19" i="16"/>
  <c r="BU19" i="16"/>
  <c r="BT19" i="16"/>
  <c r="BS19" i="16"/>
  <c r="BR19" i="16"/>
  <c r="BQ19" i="16"/>
  <c r="BP19" i="16"/>
  <c r="BO19" i="16"/>
  <c r="BN19" i="16"/>
  <c r="BM19" i="16"/>
  <c r="BL19" i="16"/>
  <c r="BK19" i="16"/>
  <c r="BJ19" i="16"/>
  <c r="BI19" i="16"/>
  <c r="BH19" i="16"/>
  <c r="BG19" i="16"/>
  <c r="BF19" i="16"/>
  <c r="BE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C19" i="16"/>
  <c r="CT19" i="16" s="1"/>
  <c r="CS18" i="16"/>
  <c r="CR18" i="16"/>
  <c r="BZ18" i="16"/>
  <c r="BY18" i="16"/>
  <c r="BX18" i="16"/>
  <c r="BV18" i="16"/>
  <c r="BU18" i="16"/>
  <c r="BT18" i="16"/>
  <c r="BS18" i="16"/>
  <c r="BR18" i="16"/>
  <c r="BQ18" i="16"/>
  <c r="BP18" i="16"/>
  <c r="BO18" i="16"/>
  <c r="BN18" i="16"/>
  <c r="BM18" i="16"/>
  <c r="BL18" i="16"/>
  <c r="BK18" i="16"/>
  <c r="BJ18" i="16"/>
  <c r="BI18" i="16"/>
  <c r="BH18" i="16"/>
  <c r="BG18" i="16"/>
  <c r="BF18" i="16"/>
  <c r="BE18" i="16"/>
  <c r="BD18" i="16"/>
  <c r="BC18" i="16"/>
  <c r="BB18" i="16"/>
  <c r="BA18" i="16"/>
  <c r="AZ18" i="16"/>
  <c r="AY18" i="16"/>
  <c r="AX18" i="16"/>
  <c r="AW18" i="16"/>
  <c r="AV18" i="16"/>
  <c r="AU18" i="16"/>
  <c r="AT18" i="16"/>
  <c r="AS18" i="16"/>
  <c r="C18" i="16"/>
  <c r="CT18" i="16" s="1"/>
  <c r="CS17" i="16"/>
  <c r="CR17" i="16"/>
  <c r="BZ17" i="16"/>
  <c r="BY17" i="16"/>
  <c r="BX17" i="16"/>
  <c r="BW17" i="16"/>
  <c r="BV17" i="16"/>
  <c r="BU17" i="16"/>
  <c r="BT17" i="16"/>
  <c r="BS17" i="16"/>
  <c r="BR17" i="16"/>
  <c r="BQ17" i="16"/>
  <c r="BP17" i="16"/>
  <c r="BO17" i="16"/>
  <c r="BN17" i="16"/>
  <c r="BM17" i="16"/>
  <c r="BL17" i="16"/>
  <c r="BK17" i="16"/>
  <c r="BJ17" i="16"/>
  <c r="BI17" i="16"/>
  <c r="BH17" i="16"/>
  <c r="BG17" i="16"/>
  <c r="BF17" i="16"/>
  <c r="BE17" i="16"/>
  <c r="BD17" i="16"/>
  <c r="BC17" i="16"/>
  <c r="BB17" i="16"/>
  <c r="BA17" i="16"/>
  <c r="AZ17" i="16"/>
  <c r="AY17" i="16"/>
  <c r="AX17" i="16"/>
  <c r="AW17" i="16"/>
  <c r="AV17" i="16"/>
  <c r="AU17" i="16"/>
  <c r="AT17" i="16"/>
  <c r="AS17" i="16"/>
  <c r="C17" i="16"/>
  <c r="CT17" i="16" s="1"/>
  <c r="CS16" i="16"/>
  <c r="CR16" i="16"/>
  <c r="BZ16" i="16"/>
  <c r="BY16" i="16"/>
  <c r="BX16" i="16"/>
  <c r="BW16" i="16"/>
  <c r="BV16" i="16"/>
  <c r="BU16" i="16"/>
  <c r="BT16" i="16"/>
  <c r="BS16" i="16"/>
  <c r="BR16" i="16"/>
  <c r="BQ16" i="16"/>
  <c r="BP16" i="16"/>
  <c r="BO16" i="16"/>
  <c r="BN16" i="16"/>
  <c r="BM16" i="16"/>
  <c r="BL16" i="16"/>
  <c r="BK16" i="16"/>
  <c r="BJ16" i="16"/>
  <c r="BI16" i="16"/>
  <c r="BH16" i="16"/>
  <c r="BG16" i="16"/>
  <c r="BF16" i="16"/>
  <c r="BE16" i="16"/>
  <c r="BD16" i="16"/>
  <c r="BC16" i="16"/>
  <c r="BB16" i="16"/>
  <c r="BA16" i="16"/>
  <c r="AZ16" i="16"/>
  <c r="AY16" i="16"/>
  <c r="AX16" i="16"/>
  <c r="AW16" i="16"/>
  <c r="AV16" i="16"/>
  <c r="AU16" i="16"/>
  <c r="AT16" i="16"/>
  <c r="AS16" i="16"/>
  <c r="C16" i="16"/>
  <c r="CT16" i="16" s="1"/>
  <c r="CS15" i="16"/>
  <c r="CR15" i="16"/>
  <c r="BZ15" i="16"/>
  <c r="BY15" i="16"/>
  <c r="BX15" i="16"/>
  <c r="BV15" i="16"/>
  <c r="BU15" i="16"/>
  <c r="BT15" i="16"/>
  <c r="BS15" i="16"/>
  <c r="BR15" i="16"/>
  <c r="BQ15" i="16"/>
  <c r="BP15" i="16"/>
  <c r="BO15" i="16"/>
  <c r="BN15" i="16"/>
  <c r="BM15" i="16"/>
  <c r="BL15" i="16"/>
  <c r="BK15" i="16"/>
  <c r="BJ15" i="16"/>
  <c r="BI15" i="16"/>
  <c r="BH15" i="16"/>
  <c r="BG15" i="16"/>
  <c r="BF15" i="16"/>
  <c r="BE15" i="16"/>
  <c r="BD15" i="16"/>
  <c r="BC15" i="16"/>
  <c r="BB15" i="16"/>
  <c r="BA15" i="16"/>
  <c r="AZ15" i="16"/>
  <c r="AY15" i="16"/>
  <c r="AX15" i="16"/>
  <c r="AW15" i="16"/>
  <c r="AV15" i="16"/>
  <c r="AU15" i="16"/>
  <c r="AT15" i="16"/>
  <c r="AS15" i="16"/>
  <c r="C15" i="16"/>
  <c r="CT15" i="16" s="1"/>
  <c r="CS14" i="16"/>
  <c r="CR14" i="16"/>
  <c r="BZ14" i="16"/>
  <c r="BY14" i="16"/>
  <c r="BX14" i="16"/>
  <c r="BV14" i="16"/>
  <c r="BU14" i="16"/>
  <c r="BT14" i="16"/>
  <c r="BS14" i="16"/>
  <c r="BR14" i="16"/>
  <c r="BQ14" i="16"/>
  <c r="BP14" i="16"/>
  <c r="BO14" i="16"/>
  <c r="BN14" i="16"/>
  <c r="BM14" i="16"/>
  <c r="BK14" i="16"/>
  <c r="BI14" i="16"/>
  <c r="BH14" i="16"/>
  <c r="BF14" i="16"/>
  <c r="BD14" i="16"/>
  <c r="BB14" i="16"/>
  <c r="AZ14" i="16"/>
  <c r="AX14" i="16"/>
  <c r="AW14" i="16"/>
  <c r="AT14" i="16"/>
  <c r="AS14" i="16"/>
  <c r="C14" i="16"/>
  <c r="CT14" i="16" s="1"/>
  <c r="CS13" i="16"/>
  <c r="CR13" i="16"/>
  <c r="BZ13" i="16"/>
  <c r="BY13" i="16"/>
  <c r="BX13" i="16"/>
  <c r="BW13" i="16"/>
  <c r="BV13" i="16"/>
  <c r="BU13" i="16"/>
  <c r="BT13" i="16"/>
  <c r="BS13" i="16"/>
  <c r="BR13" i="16"/>
  <c r="BQ13" i="16"/>
  <c r="BP13" i="16"/>
  <c r="BO13" i="16"/>
  <c r="BN13" i="16"/>
  <c r="BM13" i="16"/>
  <c r="BL13" i="16"/>
  <c r="BK13" i="16"/>
  <c r="BJ13" i="16"/>
  <c r="BI13" i="16"/>
  <c r="BH13" i="16"/>
  <c r="BG13" i="16"/>
  <c r="BF13" i="16"/>
  <c r="BE13" i="16"/>
  <c r="BD13" i="16"/>
  <c r="BC13" i="16"/>
  <c r="BB13" i="16"/>
  <c r="BA13" i="16"/>
  <c r="AZ13" i="16"/>
  <c r="AY13" i="16"/>
  <c r="AX13" i="16"/>
  <c r="AW13" i="16"/>
  <c r="AV13" i="16"/>
  <c r="AU13" i="16"/>
  <c r="AT13" i="16"/>
  <c r="AS13" i="16"/>
  <c r="C13" i="16"/>
  <c r="CT13" i="16" s="1"/>
  <c r="CS12" i="16"/>
  <c r="CR12" i="16"/>
  <c r="BZ12" i="16"/>
  <c r="BY12" i="16"/>
  <c r="BX12" i="16"/>
  <c r="BW12" i="16"/>
  <c r="BV12" i="16"/>
  <c r="BU12" i="16"/>
  <c r="BT12" i="16"/>
  <c r="BS12" i="16"/>
  <c r="BR12" i="16"/>
  <c r="BQ12" i="16"/>
  <c r="BP12" i="16"/>
  <c r="BO12" i="16"/>
  <c r="BN12" i="16"/>
  <c r="BM12" i="16"/>
  <c r="BL12" i="16"/>
  <c r="BK12" i="16"/>
  <c r="BJ12" i="16"/>
  <c r="BI12" i="16"/>
  <c r="BH12" i="16"/>
  <c r="BG12" i="16"/>
  <c r="BF12" i="16"/>
  <c r="BE12" i="16"/>
  <c r="BD12" i="16"/>
  <c r="BC12" i="16"/>
  <c r="BB12" i="16"/>
  <c r="BA12" i="16"/>
  <c r="AZ12" i="16"/>
  <c r="AY12" i="16"/>
  <c r="AX12" i="16"/>
  <c r="AW12" i="16"/>
  <c r="AV12" i="16"/>
  <c r="AU12" i="16"/>
  <c r="AT12" i="16"/>
  <c r="AS12" i="16"/>
  <c r="C12" i="16"/>
  <c r="CT12" i="16" s="1"/>
  <c r="CS11" i="16"/>
  <c r="CR11" i="16"/>
  <c r="BY11" i="16"/>
  <c r="BV11" i="16"/>
  <c r="BS11" i="16"/>
  <c r="BQ11" i="16"/>
  <c r="BP11" i="16"/>
  <c r="BO11" i="16"/>
  <c r="BN11" i="16"/>
  <c r="BM11" i="16"/>
  <c r="BK11" i="16"/>
  <c r="BH11" i="16"/>
  <c r="BG11" i="16"/>
  <c r="BF11" i="16"/>
  <c r="BB11" i="16"/>
  <c r="AZ11" i="16"/>
  <c r="AX11" i="16"/>
  <c r="AS11" i="16"/>
  <c r="C11" i="16"/>
  <c r="CT11" i="16" s="1"/>
  <c r="CS10" i="16"/>
  <c r="CR10" i="16"/>
  <c r="BZ10" i="16"/>
  <c r="BY10" i="16"/>
  <c r="BX10" i="16"/>
  <c r="BW10" i="16"/>
  <c r="BV10" i="16"/>
  <c r="BU10" i="16"/>
  <c r="BT10" i="16"/>
  <c r="BS10" i="16"/>
  <c r="BR10" i="16"/>
  <c r="BP10" i="16"/>
  <c r="BN10" i="16"/>
  <c r="BM10" i="16"/>
  <c r="BL10" i="16"/>
  <c r="BK10" i="16"/>
  <c r="BJ10" i="16"/>
  <c r="BI10" i="16"/>
  <c r="BH10" i="16"/>
  <c r="BG10" i="16"/>
  <c r="BF10" i="16"/>
  <c r="BE10" i="16"/>
  <c r="BC10" i="16"/>
  <c r="BA10" i="16"/>
  <c r="AZ10" i="16"/>
  <c r="AX10" i="16"/>
  <c r="AV10" i="16"/>
  <c r="AT10" i="16"/>
  <c r="AS10" i="16"/>
  <c r="C10" i="16"/>
  <c r="CT10" i="16" s="1"/>
  <c r="CS9" i="16"/>
  <c r="CR9" i="16"/>
  <c r="BZ9" i="16"/>
  <c r="BY9" i="16"/>
  <c r="BX9" i="16"/>
  <c r="BW9" i="16"/>
  <c r="BV9" i="16"/>
  <c r="BU9" i="16"/>
  <c r="BT9" i="16"/>
  <c r="BS9" i="16"/>
  <c r="BR9" i="16"/>
  <c r="BQ9" i="16"/>
  <c r="BP9" i="16"/>
  <c r="BO9" i="16"/>
  <c r="BN9" i="16"/>
  <c r="BM9" i="16"/>
  <c r="BL9" i="16"/>
  <c r="BK9" i="16"/>
  <c r="BJ9" i="16"/>
  <c r="BI9" i="16"/>
  <c r="BH9" i="16"/>
  <c r="BG9" i="16"/>
  <c r="BF9" i="16"/>
  <c r="BE9" i="16"/>
  <c r="BD9" i="16"/>
  <c r="BC9" i="16"/>
  <c r="BB9" i="16"/>
  <c r="BA9" i="16"/>
  <c r="AZ9" i="16"/>
  <c r="AY9" i="16"/>
  <c r="AX9" i="16"/>
  <c r="AU9" i="16"/>
  <c r="AT9" i="16"/>
  <c r="AS9" i="16"/>
  <c r="C9" i="16"/>
  <c r="CT9" i="16" s="1"/>
  <c r="CS8" i="16"/>
  <c r="CR8" i="16"/>
  <c r="BX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C8" i="16"/>
  <c r="CT8" i="16" s="1"/>
  <c r="CS7" i="16"/>
  <c r="CR7" i="16"/>
  <c r="BZ7" i="16"/>
  <c r="BX7" i="16"/>
  <c r="BW7" i="16"/>
  <c r="BV7" i="16"/>
  <c r="BS7" i="16"/>
  <c r="BR7" i="16"/>
  <c r="BQ7" i="16"/>
  <c r="BP7" i="16"/>
  <c r="BO7" i="16"/>
  <c r="BN7" i="16"/>
  <c r="BM7" i="16"/>
  <c r="BK7" i="16"/>
  <c r="BI7" i="16"/>
  <c r="BG7" i="16"/>
  <c r="BF7" i="16"/>
  <c r="BC7" i="16"/>
  <c r="BA7" i="16"/>
  <c r="AZ7" i="16"/>
  <c r="AY7" i="16"/>
  <c r="AX7" i="16"/>
  <c r="AW7" i="16"/>
  <c r="AV7" i="16"/>
  <c r="AT7" i="16"/>
  <c r="AS7" i="16"/>
  <c r="C7" i="16"/>
  <c r="CT7" i="16" s="1"/>
  <c r="CS6" i="16"/>
  <c r="CR6" i="16"/>
  <c r="BY6" i="16"/>
  <c r="BS6" i="16"/>
  <c r="BQ6" i="16"/>
  <c r="BO6" i="16"/>
  <c r="BN6" i="16"/>
  <c r="BM6" i="16"/>
  <c r="BL6" i="16"/>
  <c r="BJ6" i="16"/>
  <c r="BH6" i="16"/>
  <c r="BG6" i="16"/>
  <c r="BF6" i="16"/>
  <c r="BD6" i="16"/>
  <c r="BB6" i="16"/>
  <c r="BA6" i="16"/>
  <c r="AZ6" i="16"/>
  <c r="AY6" i="16"/>
  <c r="AX6" i="16"/>
  <c r="AW6" i="16"/>
  <c r="AV6" i="16"/>
  <c r="AU6" i="16"/>
  <c r="AT6" i="16"/>
  <c r="C6" i="16"/>
  <c r="CT6" i="16" s="1"/>
  <c r="CS5" i="16"/>
  <c r="CR5" i="16"/>
  <c r="CF5" i="16"/>
  <c r="BZ5" i="16"/>
  <c r="BY5" i="16"/>
  <c r="BX5" i="16"/>
  <c r="BW5" i="16"/>
  <c r="BV5" i="16"/>
  <c r="BU5" i="16"/>
  <c r="BT5" i="16"/>
  <c r="BS5" i="16"/>
  <c r="BR5" i="16"/>
  <c r="BQ5" i="16"/>
  <c r="BP5" i="16"/>
  <c r="BO5" i="16"/>
  <c r="BN5" i="16"/>
  <c r="BM5" i="16"/>
  <c r="BL5" i="16"/>
  <c r="BK5" i="16"/>
  <c r="BJ5" i="16"/>
  <c r="BI5" i="16"/>
  <c r="BH5" i="16"/>
  <c r="BG5" i="16"/>
  <c r="BF5" i="16"/>
  <c r="BE5" i="16"/>
  <c r="BD5" i="16"/>
  <c r="BC5" i="16"/>
  <c r="BB5" i="16"/>
  <c r="BA5" i="16"/>
  <c r="AZ5" i="16"/>
  <c r="AY5" i="16"/>
  <c r="AX5" i="16"/>
  <c r="AW5" i="16"/>
  <c r="AV5" i="16"/>
  <c r="AU5" i="16"/>
  <c r="AT5" i="16"/>
  <c r="AS5" i="16"/>
  <c r="C5" i="16"/>
  <c r="CT5" i="16" s="1"/>
  <c r="Q102" i="9" l="1"/>
  <c r="P102" i="9"/>
  <c r="N102" i="9"/>
  <c r="J102" i="9"/>
  <c r="L49" i="9" l="1"/>
  <c r="M51" i="9"/>
  <c r="M52" i="9"/>
  <c r="M53" i="9"/>
  <c r="M54" i="9"/>
  <c r="M55" i="9"/>
  <c r="M56" i="9"/>
  <c r="M57" i="9"/>
  <c r="M58" i="9"/>
  <c r="M59" i="9"/>
  <c r="M62" i="9"/>
  <c r="M64" i="9"/>
  <c r="M50" i="9"/>
  <c r="L45" i="9"/>
  <c r="M4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6" i="9"/>
  <c r="M47" i="9"/>
  <c r="M48" i="9"/>
  <c r="M49" i="9"/>
  <c r="M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6" i="9"/>
  <c r="L47" i="9"/>
  <c r="L48" i="9"/>
  <c r="L5" i="9"/>
  <c r="M102" i="9" l="1"/>
  <c r="L102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6" i="9"/>
  <c r="K5" i="9"/>
  <c r="K102" i="9" l="1"/>
</calcChain>
</file>

<file path=xl/sharedStrings.xml><?xml version="1.0" encoding="utf-8"?>
<sst xmlns="http://schemas.openxmlformats.org/spreadsheetml/2006/main" count="1785" uniqueCount="354">
  <si>
    <t>CP ID</t>
  </si>
  <si>
    <t>Site</t>
  </si>
  <si>
    <t>Charging Sessions</t>
  </si>
  <si>
    <t>Total kWh</t>
  </si>
  <si>
    <t>Charger Type</t>
  </si>
  <si>
    <t>John Muir House, Haddington</t>
  </si>
  <si>
    <t>Destination</t>
  </si>
  <si>
    <t>Humbie Hub, Humbie</t>
  </si>
  <si>
    <t>Randall House, Macmerry</t>
  </si>
  <si>
    <t>Port Seton Community Centre</t>
  </si>
  <si>
    <t>Journey</t>
  </si>
  <si>
    <t>Springfield Residential On-Street Charger</t>
  </si>
  <si>
    <t>North Berwick Sports Centre Rapid Charger</t>
  </si>
  <si>
    <t>Loch Road Car Park Hub</t>
  </si>
  <si>
    <t>Musselburgh Sports Centre Rapid Charger</t>
  </si>
  <si>
    <t>Fisherrow Car Park Charging Hub, Musselburgh</t>
  </si>
  <si>
    <t>Hawthorn Road Rapid Charger</t>
  </si>
  <si>
    <t>Shorthope Street Car Park Charging Hub</t>
  </si>
  <si>
    <t>Shorthope Street Car Park Charging Hub, Rapid Charger</t>
  </si>
  <si>
    <t>Station Road Hub, Fast Charger</t>
  </si>
  <si>
    <t>Station Road Hub, Rapid Charger</t>
  </si>
  <si>
    <t>Gracefield Car Park Charging Hub, Musselburgh</t>
  </si>
  <si>
    <t>Wallyford Park and Choose Charging Hub</t>
  </si>
  <si>
    <t>Stenton Car Park</t>
  </si>
  <si>
    <t>Bleachingfield Community Centre, Dunbar</t>
  </si>
  <si>
    <t>Abbeylands Car Park Charging Hub, Dunbar</t>
  </si>
  <si>
    <t>Long Stay Car Park Charging Hub, Haddington</t>
  </si>
  <si>
    <t xml:space="preserve">Imperial Car Park Charging Hub, North Berwick </t>
  </si>
  <si>
    <t>Penston House Car Park, Macmerry</t>
  </si>
  <si>
    <t>High Street Prestonpans, Fast Charger</t>
  </si>
  <si>
    <t>Rig Street Residential On-Street Charger, Aberlady</t>
  </si>
  <si>
    <t>Dirleton Castle Car Park Charger, Dirleton</t>
  </si>
  <si>
    <t>Eskside East Residential On-Street Charger, Musselburgh</t>
  </si>
  <si>
    <t>Westgate Charging Hub, Fast Charger</t>
  </si>
  <si>
    <t>Westgate Charging Hub, Rapid Charger</t>
  </si>
  <si>
    <t>Aubigny Sports Centre Rapid Charger</t>
  </si>
  <si>
    <t>From 01/07/19 – 30/09/19:</t>
  </si>
  <si>
    <t>Shorthope Street Car Park Charging Hub, Fast Charger</t>
  </si>
  <si>
    <t>Imperial Car Park Charging Hub, Fast Charger</t>
  </si>
  <si>
    <t>Notes</t>
  </si>
  <si>
    <t>Only installed on 03/06/19 so stats are not representative of usage over full quarter.</t>
  </si>
  <si>
    <t>Only installed on 05/06/19 so stats are not representative of usage over full quarter.</t>
  </si>
  <si>
    <t>Only installed on 11/06/19 so stats are not representative of usage over full quarter.</t>
  </si>
  <si>
    <t>Only installed on 09/04/19 so stats are not representative of usage over full quarter.</t>
  </si>
  <si>
    <t>Only installed on 18/06/19 so stats are not representative of usage over full quarter.</t>
  </si>
  <si>
    <t>Only installed on 07/05/19 so stats are not representative of usage over full quarter.</t>
  </si>
  <si>
    <t>From 01/04/19 – 30/06/19:</t>
  </si>
  <si>
    <t>From 01/01/18 - 31/03/18:</t>
  </si>
  <si>
    <t>Bleaching Field Community Centre, Dunbar</t>
  </si>
  <si>
    <t>Long Stay Car Park, Haddington</t>
  </si>
  <si>
    <t>Wallyford Park and Ride, Musselburgh</t>
  </si>
  <si>
    <t>North Berwick Sports Centre</t>
  </si>
  <si>
    <t>From 01/04/18 - 30/06/18:</t>
  </si>
  <si>
    <t>Out of Service for whole period</t>
  </si>
  <si>
    <t xml:space="preserve">North Berwick Sports Centre,  North Berwick </t>
  </si>
  <si>
    <t>Data for period incomplete.</t>
  </si>
  <si>
    <t>From 01/07/18 - 30/09/18:</t>
  </si>
  <si>
    <t>From 01/10/18 - 31/12/18:</t>
  </si>
  <si>
    <t>Gracefield Car Park, Musselburgh</t>
  </si>
  <si>
    <t>Only installed on 17/12/18 so stats are not representative of usage over full quarter.</t>
  </si>
  <si>
    <t>From 01/01/19 – 31/03/19:</t>
  </si>
  <si>
    <t>Removed on 22/02/19 and replaced by 51691 &amp; 51692 on 26/02/19 so stats are not representative of usage over full quarter.</t>
  </si>
  <si>
    <t>Only installed on 22/01/19 so stats are not representative of usage over full quarter.</t>
  </si>
  <si>
    <t>Only installed on 13/02/19 so stats are not representative of usage over full quarter.</t>
  </si>
  <si>
    <t>Only installed on 13/03/19 so stats are not representative of usage over full quarter.</t>
  </si>
  <si>
    <t>Only installed on 24/01/19 so stats are not representative of usage over full quarter.</t>
  </si>
  <si>
    <t>Only installed on 21/02/19 so stats are not representative of usage over full quarter.</t>
  </si>
  <si>
    <t>Only installed on 12/02/19 so stats are not representative of usage over full quarter.</t>
  </si>
  <si>
    <t>Only installed on 18/02/19 so stats are not representative of usage over full quarter.</t>
  </si>
  <si>
    <t>Long Stay Car Park Charging Hub</t>
  </si>
  <si>
    <t>Only installed on 26/02/19 so stats are not representative of usage over full quarter.</t>
  </si>
  <si>
    <t>Only installed on 22/02/19 so stats are not representative of usage over full quarter.</t>
  </si>
  <si>
    <t>010118 to 310318</t>
  </si>
  <si>
    <t>010418 to 300618</t>
  </si>
  <si>
    <t>010718 to 300918</t>
  </si>
  <si>
    <t>011018 to 311218</t>
  </si>
  <si>
    <t>010119 to 310319</t>
  </si>
  <si>
    <t>010419 to 300619</t>
  </si>
  <si>
    <t>010719 to 300919</t>
  </si>
  <si>
    <t>Q4 FY17/18</t>
  </si>
  <si>
    <t>Q1 FY18/19</t>
  </si>
  <si>
    <t>Q2 FY18/19</t>
  </si>
  <si>
    <t>Q3 FY18/19</t>
  </si>
  <si>
    <t>Q4 FY18/19</t>
  </si>
  <si>
    <t>Q1 FY19/20</t>
  </si>
  <si>
    <t>Q2 FY19/20</t>
  </si>
  <si>
    <t>011019 to 311219</t>
  </si>
  <si>
    <t>Q3 FY19/20</t>
  </si>
  <si>
    <t>John Muir House, Court Street, Haddington</t>
  </si>
  <si>
    <t>North Berwick Sports Centre Rapid Charger, Grange Road</t>
  </si>
  <si>
    <t>Loch Road Car Park Hub, Tranent</t>
  </si>
  <si>
    <t>Hawthorn Road Rapid Charger, Prestonpans</t>
  </si>
  <si>
    <t>Station Road Hub, Fast Charger, East Linton</t>
  </si>
  <si>
    <t>Station Road Hub, Rapid Charger, East Linton</t>
  </si>
  <si>
    <t>Wallyford Park and Choose Charging Hub, The Loan, Musselburgh</t>
  </si>
  <si>
    <t>Stenton Car Park, Pressmennan Road, Dunbar</t>
  </si>
  <si>
    <t>Bleachingfield Community Centre, Countess Crescent, Dunbar</t>
  </si>
  <si>
    <t>Abbeylands Car Park Charging Hub, High Street, Dunbar</t>
  </si>
  <si>
    <t>Westgate Charging Hub, Fast Charger, Dunbar</t>
  </si>
  <si>
    <t>Aubigny Sports Centre Rapid Charger, Mill Wynd, Haddington</t>
  </si>
  <si>
    <t>From 01/10/19 – 31/12/19:</t>
  </si>
  <si>
    <t>Q4 FY19/20</t>
  </si>
  <si>
    <t>Westgate Charging Hub, Rapid Charger, Dunbar</t>
  </si>
  <si>
    <t>Lindores Drive Car Park Rapid Charger</t>
  </si>
  <si>
    <t>Loch Centre Rapid Charger</t>
  </si>
  <si>
    <t>Whitecraig Village Hub Rapid Charger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</si>
  <si>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</si>
  <si>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</si>
  <si>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</si>
  <si>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</si>
  <si>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</si>
  <si>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</si>
  <si>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</si>
  <si>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</si>
  <si>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</si>
  <si>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</si>
  <si>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</si>
  <si>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</si>
  <si>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</si>
  <si>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</si>
  <si>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</si>
  <si>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</si>
  <si>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</si>
  <si>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</si>
  <si>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</si>
  <si>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</si>
  <si>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</si>
  <si>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</si>
  <si>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</si>
  <si>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</si>
  <si>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</si>
  <si>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wc 300919</t>
  </si>
  <si>
    <t>wc 071019</t>
  </si>
  <si>
    <t>wc 141019</t>
  </si>
  <si>
    <t>wc 211019</t>
  </si>
  <si>
    <t>wc 281019</t>
  </si>
  <si>
    <t>wc 041119</t>
  </si>
  <si>
    <t>wc 111119</t>
  </si>
  <si>
    <t>wc 181119</t>
  </si>
  <si>
    <t>wc 251119</t>
  </si>
  <si>
    <t>wc 021219</t>
  </si>
  <si>
    <t>wc 091219</t>
  </si>
  <si>
    <t>wc 161219</t>
  </si>
  <si>
    <t>wc 231219</t>
  </si>
  <si>
    <t>wc 301219</t>
  </si>
  <si>
    <t>wc 060120</t>
  </si>
  <si>
    <t>wc 130120</t>
  </si>
  <si>
    <t>wc 200120</t>
  </si>
  <si>
    <t>wc 270120</t>
  </si>
  <si>
    <t>wc 030220</t>
  </si>
  <si>
    <t>wc 100220</t>
  </si>
  <si>
    <t>wc 170220</t>
  </si>
  <si>
    <t>wc 240220</t>
  </si>
  <si>
    <t>wc 020320</t>
  </si>
  <si>
    <t>wc 090320</t>
  </si>
  <si>
    <t>wc 160320</t>
  </si>
  <si>
    <t>Week 13</t>
  </si>
  <si>
    <t>wc 230320</t>
  </si>
  <si>
    <t>From 01/01/20 – 31/03/20:</t>
  </si>
  <si>
    <t>John Muir House (Reception), Haddington</t>
  </si>
  <si>
    <t>From 01/04/20 – 30/06/20:</t>
  </si>
  <si>
    <t>John Muir House Car Park, Haddington</t>
  </si>
  <si>
    <t>Port Seton Community Centre, Cockenzie &amp; Port Seton</t>
  </si>
  <si>
    <t>Springfield Terrace, Dunbar</t>
  </si>
  <si>
    <t>Loch Road, Tranent</t>
  </si>
  <si>
    <t>Mussleburgh Sports Centre</t>
  </si>
  <si>
    <t>Fisherrow, Mussleburgh</t>
  </si>
  <si>
    <t>Hawthorn Road, Prestonpans</t>
  </si>
  <si>
    <t xml:space="preserve">Shorthope Street Car Park, Musselburgh </t>
  </si>
  <si>
    <t xml:space="preserve">Station Road, East Linton </t>
  </si>
  <si>
    <t xml:space="preserve">Gracefield Car Park, Musselburgh </t>
  </si>
  <si>
    <t xml:space="preserve">Church Street, Stenton </t>
  </si>
  <si>
    <t>Bleachingfield Centre, Dunbar</t>
  </si>
  <si>
    <t>Abbeylands Car Park, High Street, Dunbar</t>
  </si>
  <si>
    <t>Imperial Car Park, Quality Street, North Berwick</t>
  </si>
  <si>
    <t>John Muir House (Electric Car Park), Haddington</t>
  </si>
  <si>
    <t>Penston House, Macmerry</t>
  </si>
  <si>
    <t>High Street, Prestonpans</t>
  </si>
  <si>
    <t>Rig Street, Aberlady</t>
  </si>
  <si>
    <t>Castle Car Park, Dirleton</t>
  </si>
  <si>
    <t>Easkside East Residential On-Street Charger, Musselburgh</t>
  </si>
  <si>
    <t>Westgate,Dunbar</t>
  </si>
  <si>
    <t>Lindores Drive Car Park, Tranent</t>
  </si>
  <si>
    <t>Aubigny Sports Centre, Haddington</t>
  </si>
  <si>
    <t>Loch Centre, Tranent</t>
  </si>
  <si>
    <t>Village Hub, Whitecraig</t>
  </si>
  <si>
    <t>Seggarsdean Court, Haddington</t>
  </si>
  <si>
    <t>Bowling Club, Pencaitland</t>
  </si>
  <si>
    <t>Outdoor Education Centre, Innerwick</t>
  </si>
  <si>
    <t>Preston Lodge, Prestonpans</t>
  </si>
  <si>
    <t>Dryden Cottages, East Saltoun</t>
  </si>
  <si>
    <t>From 01/07/20 – 30/09/20:</t>
  </si>
  <si>
    <t>Park and Choose, Wallyford</t>
  </si>
  <si>
    <t>Community Centre, North Berwick</t>
  </si>
  <si>
    <t>Outdoor Education Centre &amp; Amenity Fleet, Musselburgh</t>
  </si>
  <si>
    <t>Winterfield Golf Club, Dunbar</t>
  </si>
  <si>
    <t>Only installed on 11/11/19 so stats are not representative of usage over full quarter.</t>
  </si>
  <si>
    <t>Only installed on 02/01/20 so stats are not representative of usage over full quarter.</t>
  </si>
  <si>
    <t>Only installed on 03/02/2020 so stats are not representative of usage over full quarter.</t>
  </si>
  <si>
    <t>Only installed on 09/06/20 so stats are not representative of usage over full quarter.</t>
  </si>
  <si>
    <t>Only installed on 15/06/20 so stats are not representative of usage over full quarter.</t>
  </si>
  <si>
    <t>Only installed on 02/06/20 so stats are not representative of usage over full quarter.</t>
  </si>
  <si>
    <t>Only installed on 23/06/20 so stats are not representative of usage over full quarter.</t>
  </si>
  <si>
    <t>Only installed on 01/06/20 so stats are not representative of usage over full quarter.</t>
  </si>
  <si>
    <t>Only installed on 17/07/20 so stats are not representative of usage over full quarter.</t>
  </si>
  <si>
    <t>Only installed on 09/09/20 so stats are not representative of usage over full quarter.</t>
  </si>
  <si>
    <t>Q1 FY20/21</t>
  </si>
  <si>
    <t>Q2 FY20/21</t>
  </si>
  <si>
    <t>010120 to 310320</t>
  </si>
  <si>
    <t>010420 to 300620</t>
  </si>
  <si>
    <t>010720 to 300920</t>
  </si>
  <si>
    <t>wc 300320</t>
  </si>
  <si>
    <t>wc 060420</t>
  </si>
  <si>
    <t>wc 130420</t>
  </si>
  <si>
    <t>wc 200420</t>
  </si>
  <si>
    <t>wc 270420</t>
  </si>
  <si>
    <t>wc 040520</t>
  </si>
  <si>
    <t>wc 110520</t>
  </si>
  <si>
    <t>wc 180520</t>
  </si>
  <si>
    <t>wc 250520</t>
  </si>
  <si>
    <t>wc 010620</t>
  </si>
  <si>
    <t>wc 080620</t>
  </si>
  <si>
    <t>wc 150620</t>
  </si>
  <si>
    <t>wc 220620</t>
  </si>
  <si>
    <t>wc 290620</t>
  </si>
  <si>
    <t>wc 060720</t>
  </si>
  <si>
    <t>wc 130720</t>
  </si>
  <si>
    <t>wc 200720</t>
  </si>
  <si>
    <t>wc 270720</t>
  </si>
  <si>
    <t>wc 308202</t>
  </si>
  <si>
    <t>wc 100820</t>
  </si>
  <si>
    <t>wc 170820</t>
  </si>
  <si>
    <t>wc 240820</t>
  </si>
  <si>
    <t>wc 310820</t>
  </si>
  <si>
    <t>wc 709202</t>
  </si>
  <si>
    <t>wc 140920</t>
  </si>
  <si>
    <t>wc 210920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</si>
  <si>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</si>
  <si>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</si>
  <si>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</si>
  <si>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</si>
  <si>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</si>
  <si>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</si>
  <si>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</si>
  <si>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</si>
  <si>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</si>
  <si>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</si>
  <si>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</si>
  <si>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</si>
  <si>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</si>
  <si>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</si>
  <si>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</si>
  <si>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</si>
  <si>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</si>
  <si>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</si>
  <si>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</si>
  <si>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</si>
  <si>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</si>
  <si>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</si>
  <si>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</si>
  <si>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</si>
  <si>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</si>
  <si>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</si>
  <si>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Total:</t>
  </si>
  <si>
    <t>Q3 FY20/21</t>
  </si>
  <si>
    <t>011020 to 311220</t>
  </si>
  <si>
    <t>From 01/10/20 – 31/12/20:</t>
  </si>
  <si>
    <t>High Street Residential On-Street Charging Hub, Prestonpans</t>
  </si>
  <si>
    <t>John Muir House Rapid Charger</t>
  </si>
  <si>
    <t>Floors Terrace, Dunbar</t>
  </si>
  <si>
    <t>Walden Place, Gifford</t>
  </si>
  <si>
    <t>John Muir House Electric Car Park, Haddington</t>
  </si>
  <si>
    <t>Seggarsdean Court Residential On-Street Charging Hub, Haddington</t>
  </si>
  <si>
    <t>Gracefield Car Park Residential Charging Hub, Haddington</t>
  </si>
  <si>
    <t>Pencaitland Residential Charger</t>
  </si>
  <si>
    <t>North Berwick Community Centre</t>
  </si>
  <si>
    <t>Outdoor Education Centre &amp; Amenity Depot</t>
  </si>
  <si>
    <t>Preston Lodge High School, Prestonpans</t>
  </si>
  <si>
    <t>East Saltoun On-Street Residential Charger</t>
  </si>
  <si>
    <t>Saltcoats Road Rapid Charger</t>
  </si>
  <si>
    <t>Longniddry Community Centre Rapid Charger</t>
  </si>
  <si>
    <t>High Street, Ormiston</t>
  </si>
  <si>
    <t>Saltcoats Road, Gullane</t>
  </si>
  <si>
    <t>Community Centre, Longniddry</t>
  </si>
  <si>
    <t>Only installed on 09/10/20 so stats are not representative of usage over full quarter.</t>
  </si>
  <si>
    <t>wc 280920</t>
  </si>
  <si>
    <t>wc 051020</t>
  </si>
  <si>
    <t>wc 121020</t>
  </si>
  <si>
    <t>wc 191020</t>
  </si>
  <si>
    <t>wc 261020</t>
  </si>
  <si>
    <t>wc 021120</t>
  </si>
  <si>
    <t>wc 091120</t>
  </si>
  <si>
    <t>wc 161120</t>
  </si>
  <si>
    <t>wc 231120</t>
  </si>
  <si>
    <t>wc 301120</t>
  </si>
  <si>
    <t>wc 071220</t>
  </si>
  <si>
    <t>wc 141220</t>
  </si>
  <si>
    <t>wc 211220</t>
  </si>
  <si>
    <t>Tariff from 10/02/20</t>
  </si>
  <si>
    <t>Total kWh Dispensed per Quarter</t>
  </si>
  <si>
    <t>Total kWh Dispensed per Week</t>
  </si>
  <si>
    <t>From 01/01/21 – 31/03/21:</t>
  </si>
  <si>
    <t>From 01/04/21 – 30/06/21:</t>
  </si>
  <si>
    <t>Cost</t>
  </si>
  <si>
    <t>Gracefield Car Park Residential Charging Hub, Musselburgh</t>
  </si>
  <si>
    <t>John Muir House Electric Car Park Smart Fleet Chargers</t>
  </si>
  <si>
    <t>Links Road Residential On-Street Charger</t>
  </si>
  <si>
    <t>Whitekirk Residential On-Street Charger</t>
  </si>
  <si>
    <t>Wedderburn Court Residential On-Street Charger</t>
  </si>
  <si>
    <t>Imperial Car Park Charging Hub, Rapid Charger</t>
  </si>
  <si>
    <t>Westbank Road Residential On-Street Charger</t>
  </si>
  <si>
    <t>Prestonpans Community Centre</t>
  </si>
  <si>
    <t>Community Centre, Wallyford</t>
  </si>
  <si>
    <t>Only installed on 12/01/21 so stats are not representative of usage over full quarter.</t>
  </si>
  <si>
    <t>Only installed on 01/05/21 so stats are not representative of usage over full quarter.</t>
  </si>
  <si>
    <t>Only installed on 23/04/21 so stats are not representative of usage over full quarter.</t>
  </si>
  <si>
    <t>Only installed on 11/05/21 so stats are not representative of usage over full quarter.</t>
  </si>
  <si>
    <t>wc 281220</t>
  </si>
  <si>
    <t>wc 040121</t>
  </si>
  <si>
    <t>wc 110121</t>
  </si>
  <si>
    <t>wc 180121</t>
  </si>
  <si>
    <t>wc 250121</t>
  </si>
  <si>
    <t>wc 010221</t>
  </si>
  <si>
    <t>wc 080221</t>
  </si>
  <si>
    <t>wc 150121</t>
  </si>
  <si>
    <t>wc 220121</t>
  </si>
  <si>
    <t>wc 010321</t>
  </si>
  <si>
    <t>wc 080321</t>
  </si>
  <si>
    <t>wc 150321</t>
  </si>
  <si>
    <t>wc 220321</t>
  </si>
  <si>
    <t>wc 290321</t>
  </si>
  <si>
    <t>wc 050421</t>
  </si>
  <si>
    <t>wc 120421</t>
  </si>
  <si>
    <t>wc 190421</t>
  </si>
  <si>
    <t>wc 260421</t>
  </si>
  <si>
    <t>wc 030521</t>
  </si>
  <si>
    <t>wc 100521</t>
  </si>
  <si>
    <t>wc 170521</t>
  </si>
  <si>
    <t>wc 240521</t>
  </si>
  <si>
    <t>wc 310521</t>
  </si>
  <si>
    <t>wc 070621</t>
  </si>
  <si>
    <t>wc 140621</t>
  </si>
  <si>
    <t>wc 210621</t>
  </si>
  <si>
    <t>wc 280621</t>
  </si>
  <si>
    <t>Station Car Park, Longniddry</t>
  </si>
  <si>
    <t>Village Hall, Garvald</t>
  </si>
  <si>
    <t>Links Road, North Berwick</t>
  </si>
  <si>
    <t>Community Centre, Prestonpans</t>
  </si>
  <si>
    <t>From 01/01/18 - 30/06/21 Inclusive</t>
  </si>
  <si>
    <t>Q4 FY20/21</t>
  </si>
  <si>
    <t>Q1 FY21/22</t>
  </si>
  <si>
    <t>010121 to 310321</t>
  </si>
  <si>
    <t>010421 to 300621</t>
  </si>
  <si>
    <t>East Lothian EV Charger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</si>
</sst>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Fill="1"/>
    <xf numFmtId="0" fontId="1" fillId="2" borderId="1" xfId="0" applyFont="1" applyFill="1" applyBorder="1" applyAlignment="1">
      <alignment vertical="center"/>
    </xf>
    <xf numFmtId="2" fontId="0" fillId="0" borderId="1" xfId="0" applyNumberForma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2" fontId="0" fillId="0" borderId="0" xfId="0" applyNumberFormat="1" applyBorder="1"/>
    <xf numFmtId="0" fontId="0" fillId="2" borderId="0" xfId="0" applyFill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0" fillId="0" borderId="0" xfId="0" applyNumberFormat="1"/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8078" cy="885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8078" cy="8858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1157058</xdr:colOff>
      <xdr:row>0</xdr:row>
      <xdr:rowOff>885825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0933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TERNAL%20ONLY%20Usage%20Q4%20FY1718%20to%20pres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Graph"/>
      <sheetName val="Summary Sheet Rough Working"/>
      <sheetName val="Quarterly Overview"/>
      <sheetName val="Year on Year Overview"/>
      <sheetName val="Weekly Overview"/>
      <sheetName val="wc 070721"/>
      <sheetName val="wc 280621"/>
      <sheetName val="wc 210621"/>
      <sheetName val="wc 140621"/>
      <sheetName val="wc 070621"/>
      <sheetName val="wc 310521"/>
      <sheetName val="wc 240521"/>
      <sheetName val="wc 170521"/>
      <sheetName val="wc 100521"/>
      <sheetName val="wc 030521"/>
      <sheetName val="wc 260421"/>
      <sheetName val="wc 190421"/>
      <sheetName val="wc 120421"/>
      <sheetName val="wc 050421"/>
      <sheetName val="wc 290321"/>
      <sheetName val="wc 220321"/>
      <sheetName val="wc 150321"/>
      <sheetName val="wc 080321"/>
      <sheetName val="wc 010321"/>
      <sheetName val="wc 220221"/>
      <sheetName val="wc 150221"/>
      <sheetName val="wc 080221"/>
      <sheetName val="wc 010221"/>
      <sheetName val="wc 250121"/>
      <sheetName val="wc 180121"/>
      <sheetName val="wc 110121"/>
      <sheetName val="wc 040121"/>
      <sheetName val="wc 281220"/>
      <sheetName val="wc 211220"/>
      <sheetName val="wc 141220"/>
      <sheetName val="wc 071220"/>
      <sheetName val="wc 301120"/>
      <sheetName val="wc 231120"/>
      <sheetName val="wc 161120"/>
      <sheetName val="wc 091120"/>
      <sheetName val="wc 021120"/>
      <sheetName val="wc 261020"/>
      <sheetName val="wc 191020"/>
      <sheetName val="wc 121020"/>
      <sheetName val="wc 051020"/>
      <sheetName val="wc 280920"/>
      <sheetName val="wc 210920"/>
      <sheetName val="wc 140920"/>
      <sheetName val="wc 070920"/>
      <sheetName val="wc 310820"/>
      <sheetName val="wc 240820"/>
      <sheetName val="wc 170820"/>
      <sheetName val="wc 100820"/>
      <sheetName val="wc 030820"/>
      <sheetName val="wc 270720"/>
      <sheetName val="wc 200720"/>
      <sheetName val="wc 130720"/>
      <sheetName val="wc 060720"/>
      <sheetName val="wc 290620"/>
      <sheetName val="wc 220620"/>
      <sheetName val="wc 150620"/>
      <sheetName val="wc 080620"/>
      <sheetName val="wc 010620"/>
      <sheetName val="wc 250520"/>
      <sheetName val="wc 180520"/>
      <sheetName val="wc 110520"/>
      <sheetName val="wc 040520"/>
      <sheetName val="wc 270420"/>
      <sheetName val="wc 200420"/>
      <sheetName val="wc 130420"/>
      <sheetName val="wc 060420"/>
      <sheetName val="wc 300320"/>
      <sheetName val="wc 230320"/>
      <sheetName val="wc 160320"/>
      <sheetName val="wc 090320"/>
      <sheetName val="wc 020320"/>
      <sheetName val="wc 240220"/>
      <sheetName val="wc 170220"/>
      <sheetName val="wc 100220"/>
      <sheetName val="wc 030220"/>
      <sheetName val="wc 270120"/>
      <sheetName val="wc 200120"/>
      <sheetName val="wc 130120"/>
      <sheetName val="wc 060120"/>
      <sheetName val="wc 301219"/>
      <sheetName val="wc 231219"/>
      <sheetName val="wc 161219"/>
      <sheetName val="wc 091219"/>
      <sheetName val="wc 021219"/>
      <sheetName val="wc 251119"/>
      <sheetName val="wc 181119"/>
      <sheetName val="wc 111119"/>
      <sheetName val="wc 041119"/>
      <sheetName val="wc 281019"/>
      <sheetName val="wc 211019"/>
      <sheetName val="wc 141019"/>
      <sheetName val="wc 071019"/>
      <sheetName val="wc 300919"/>
      <sheetName val="010421 to 300621"/>
      <sheetName val="010121 to 310321"/>
      <sheetName val="011020 to 311220"/>
      <sheetName val="010720 to 300920"/>
      <sheetName val="010420 to 300620"/>
      <sheetName val="Jan 2020 010120 to 310320"/>
      <sheetName val="011019 to 311219"/>
      <sheetName val="010719 to 300919"/>
      <sheetName val="010419 to 300619"/>
      <sheetName val="010119 to 310319"/>
      <sheetName val="011018 to 311218"/>
      <sheetName val="010718 to 300918"/>
      <sheetName val="010418 to 300618"/>
      <sheetName val="010118 to 3103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East Lothian EV Charge Point Usage</v>
          </cell>
        </row>
        <row r="3">
          <cell r="A3" t="str">
            <v>From 12/04/21 – 18/04/21:</v>
          </cell>
          <cell r="C3">
            <v>340</v>
          </cell>
          <cell r="D3">
            <v>4768.6319999999996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5</v>
          </cell>
          <cell r="D5">
            <v>25.638999999999999</v>
          </cell>
        </row>
        <row r="6">
          <cell r="A6">
            <v>51577</v>
          </cell>
          <cell r="B6" t="str">
            <v>North Berwick Sports Centre Rapid Charger, Grange Road</v>
          </cell>
          <cell r="C6">
            <v>21</v>
          </cell>
          <cell r="D6">
            <v>215.35300000000001</v>
          </cell>
        </row>
        <row r="7">
          <cell r="A7">
            <v>51578</v>
          </cell>
          <cell r="B7" t="str">
            <v>Loch Road Car Park Hub, Tranent</v>
          </cell>
          <cell r="C7">
            <v>1</v>
          </cell>
          <cell r="D7">
            <v>10.340999999999999</v>
          </cell>
        </row>
        <row r="8">
          <cell r="A8">
            <v>51579</v>
          </cell>
          <cell r="B8" t="str">
            <v>Loch Road Car Park Hub, Tranent</v>
          </cell>
          <cell r="C8">
            <v>1</v>
          </cell>
          <cell r="D8">
            <v>12.64</v>
          </cell>
        </row>
        <row r="9">
          <cell r="A9">
            <v>51580</v>
          </cell>
          <cell r="B9" t="str">
            <v>Musselburgh Sports Centre Rapid Charger</v>
          </cell>
          <cell r="C9">
            <v>8</v>
          </cell>
          <cell r="D9">
            <v>97.82</v>
          </cell>
        </row>
        <row r="10">
          <cell r="A10">
            <v>51581</v>
          </cell>
          <cell r="B10" t="str">
            <v>Fisherrow Car Park Charging Hub, Musselburgh</v>
          </cell>
          <cell r="C10">
            <v>5</v>
          </cell>
          <cell r="D10">
            <v>52.24</v>
          </cell>
        </row>
        <row r="11">
          <cell r="A11">
            <v>51582</v>
          </cell>
          <cell r="B11" t="str">
            <v>Fisherrow Car Park Charging Hub, Musselburgh</v>
          </cell>
          <cell r="C11">
            <v>2</v>
          </cell>
          <cell r="D11">
            <v>25.841000000000001</v>
          </cell>
        </row>
        <row r="12">
          <cell r="A12">
            <v>51583</v>
          </cell>
          <cell r="B12" t="str">
            <v>Hawthorn Road Rapid Charger, Prestonpans</v>
          </cell>
          <cell r="C12">
            <v>6</v>
          </cell>
          <cell r="D12">
            <v>118.532</v>
          </cell>
        </row>
        <row r="13">
          <cell r="A13">
            <v>51601</v>
          </cell>
          <cell r="B13" t="str">
            <v>Shorthope Street Car Park Charging Hub</v>
          </cell>
          <cell r="C13">
            <v>15</v>
          </cell>
          <cell r="D13">
            <v>105.89100000000001</v>
          </cell>
        </row>
        <row r="14">
          <cell r="A14">
            <v>51602</v>
          </cell>
          <cell r="B14" t="str">
            <v>Shorthope Street Car Park Charging Hub, Rapid Charger</v>
          </cell>
          <cell r="C14">
            <v>10</v>
          </cell>
          <cell r="D14">
            <v>130.06700000000001</v>
          </cell>
        </row>
        <row r="15">
          <cell r="A15">
            <v>51603</v>
          </cell>
          <cell r="B15" t="str">
            <v>Station Road Hub, Fast Charger, East Linton</v>
          </cell>
          <cell r="C15">
            <v>2</v>
          </cell>
          <cell r="D15">
            <v>30.76</v>
          </cell>
        </row>
        <row r="16">
          <cell r="A16">
            <v>51604</v>
          </cell>
          <cell r="B16" t="str">
            <v>Station Road Hub, Rapid Charger, East Linton</v>
          </cell>
          <cell r="C16">
            <v>8</v>
          </cell>
          <cell r="D16">
            <v>95.921999999999997</v>
          </cell>
        </row>
        <row r="17">
          <cell r="A17">
            <v>51605</v>
          </cell>
          <cell r="B17" t="str">
            <v>Gracefield Car Park Charging Hub, Musselburgh</v>
          </cell>
          <cell r="C17">
            <v>3</v>
          </cell>
          <cell r="D17">
            <v>45.970999999999997</v>
          </cell>
        </row>
        <row r="18">
          <cell r="A18">
            <v>51606</v>
          </cell>
          <cell r="B18" t="str">
            <v>Gracefield Car Park Charging Hub, Musselburgh</v>
          </cell>
          <cell r="C18">
            <v>4</v>
          </cell>
          <cell r="D18">
            <v>31.76</v>
          </cell>
        </row>
        <row r="19">
          <cell r="A19">
            <v>51608</v>
          </cell>
          <cell r="B19" t="str">
            <v>Wallyford Park and Choose Charging Hub</v>
          </cell>
          <cell r="C19">
            <v>2</v>
          </cell>
          <cell r="D19">
            <v>55.51</v>
          </cell>
        </row>
        <row r="20">
          <cell r="A20">
            <v>51609</v>
          </cell>
          <cell r="B20" t="str">
            <v>Stenton Car Park, Pressmennan Road, Dunbar</v>
          </cell>
          <cell r="C20">
            <v>1</v>
          </cell>
          <cell r="D20">
            <v>6.399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5</v>
          </cell>
          <cell r="D21">
            <v>67.77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12</v>
          </cell>
          <cell r="D22">
            <v>230.88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10</v>
          </cell>
          <cell r="D23">
            <v>130.161</v>
          </cell>
        </row>
        <row r="24">
          <cell r="A24">
            <v>51691</v>
          </cell>
          <cell r="B24" t="str">
            <v>Long Stay Car Park Charging Hub, Haddington</v>
          </cell>
          <cell r="C24">
            <v>2</v>
          </cell>
          <cell r="D24">
            <v>44.552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4</v>
          </cell>
          <cell r="D25">
            <v>86.501000000000005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15</v>
          </cell>
          <cell r="D26">
            <v>208.71899999999999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21</v>
          </cell>
          <cell r="D27">
            <v>254.351</v>
          </cell>
        </row>
        <row r="28">
          <cell r="A28">
            <v>51695</v>
          </cell>
          <cell r="B28" t="str">
            <v>John Muir House, Court Street, Haddington</v>
          </cell>
          <cell r="C28">
            <v>1</v>
          </cell>
          <cell r="D28">
            <v>11.19</v>
          </cell>
        </row>
        <row r="29">
          <cell r="A29">
            <v>51698</v>
          </cell>
          <cell r="B29" t="str">
            <v>Penston House Car Park, Macmerry</v>
          </cell>
          <cell r="C29">
            <v>10</v>
          </cell>
          <cell r="D29">
            <v>125.36</v>
          </cell>
        </row>
        <row r="30">
          <cell r="A30">
            <v>51699</v>
          </cell>
          <cell r="B30" t="str">
            <v>Penston House Car Park, Macmerry</v>
          </cell>
          <cell r="C30">
            <v>2</v>
          </cell>
          <cell r="D30">
            <v>64.040000000000006</v>
          </cell>
        </row>
        <row r="31">
          <cell r="A31">
            <v>51700</v>
          </cell>
          <cell r="B31" t="str">
            <v>Penston House Car Park, Macmerry</v>
          </cell>
          <cell r="C31">
            <v>6</v>
          </cell>
          <cell r="D31">
            <v>66.56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5</v>
          </cell>
          <cell r="D32">
            <v>59.39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1</v>
          </cell>
          <cell r="D33">
            <v>30.92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4</v>
          </cell>
          <cell r="D34">
            <v>70.31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4</v>
          </cell>
          <cell r="D35">
            <v>27.899000000000001</v>
          </cell>
        </row>
        <row r="36">
          <cell r="A36">
            <v>51728</v>
          </cell>
          <cell r="B36" t="str">
            <v>Eskside East Residential On-Street Charger, Musselburgh</v>
          </cell>
          <cell r="C36">
            <v>1</v>
          </cell>
          <cell r="D36">
            <v>37.049999999999997</v>
          </cell>
        </row>
        <row r="37">
          <cell r="A37">
            <v>51730</v>
          </cell>
          <cell r="B37" t="str">
            <v>Westgate Charging Hub, Fast Charger, Dunbar</v>
          </cell>
          <cell r="C37">
            <v>3</v>
          </cell>
          <cell r="D37">
            <v>31.99</v>
          </cell>
        </row>
        <row r="38">
          <cell r="A38">
            <v>51731</v>
          </cell>
          <cell r="B38" t="str">
            <v>Westgate Charging Hub, Rapid Charger, Dunbar</v>
          </cell>
          <cell r="C38">
            <v>8</v>
          </cell>
          <cell r="D38">
            <v>129.964</v>
          </cell>
        </row>
        <row r="39">
          <cell r="A39">
            <v>51732</v>
          </cell>
          <cell r="B39" t="str">
            <v>Lindores Drive Car Park Rapid Charger</v>
          </cell>
          <cell r="C39">
            <v>1</v>
          </cell>
          <cell r="D39">
            <v>18.625</v>
          </cell>
        </row>
        <row r="40">
          <cell r="A40">
            <v>51733</v>
          </cell>
          <cell r="B40" t="str">
            <v>Aubigny Sports Centre Rapid Charger, Mill Wynd, Haddington</v>
          </cell>
          <cell r="C40">
            <v>1</v>
          </cell>
          <cell r="D40">
            <v>12.135999999999999</v>
          </cell>
        </row>
        <row r="41">
          <cell r="A41">
            <v>51735</v>
          </cell>
          <cell r="B41" t="str">
            <v>Loch Centre Rapid Charger</v>
          </cell>
          <cell r="C41">
            <v>10</v>
          </cell>
          <cell r="D41">
            <v>108.96899999999999</v>
          </cell>
        </row>
        <row r="42">
          <cell r="A42">
            <v>51738</v>
          </cell>
          <cell r="B42" t="str">
            <v>Whitecraig Village Hub Rapid Charger</v>
          </cell>
          <cell r="C42">
            <v>1</v>
          </cell>
          <cell r="D42">
            <v>21.161000000000001</v>
          </cell>
        </row>
        <row r="43">
          <cell r="A43">
            <v>52438</v>
          </cell>
          <cell r="B43" t="str">
            <v>John Muir House Rapid Charger</v>
          </cell>
          <cell r="C43">
            <v>4</v>
          </cell>
          <cell r="D43">
            <v>88.722999999999999</v>
          </cell>
        </row>
        <row r="44">
          <cell r="A44">
            <v>52439</v>
          </cell>
          <cell r="B44" t="str">
            <v>John Muir House Rapid Charger</v>
          </cell>
          <cell r="C44">
            <v>10</v>
          </cell>
          <cell r="D44">
            <v>132.459</v>
          </cell>
        </row>
        <row r="45">
          <cell r="A45">
            <v>52440</v>
          </cell>
          <cell r="B45" t="str">
            <v>Floors Terrace, Dunbar</v>
          </cell>
          <cell r="C45">
            <v>1</v>
          </cell>
          <cell r="D45">
            <v>13.771000000000001</v>
          </cell>
        </row>
        <row r="46">
          <cell r="A46">
            <v>52442</v>
          </cell>
          <cell r="B46" t="str">
            <v>Walden Place, Gifford</v>
          </cell>
          <cell r="C46">
            <v>15</v>
          </cell>
          <cell r="D46">
            <v>217.88</v>
          </cell>
        </row>
        <row r="47">
          <cell r="A47">
            <v>52443</v>
          </cell>
          <cell r="B47" t="str">
            <v>John Muir House Electric Car Park, Haddington</v>
          </cell>
          <cell r="C47">
            <v>4</v>
          </cell>
          <cell r="D47">
            <v>52.6</v>
          </cell>
        </row>
        <row r="48">
          <cell r="A48">
            <v>52444</v>
          </cell>
          <cell r="B48" t="str">
            <v>John Muir House Electric Car Park, Haddington</v>
          </cell>
          <cell r="C48">
            <v>1</v>
          </cell>
          <cell r="D48">
            <v>8.2799999999999994</v>
          </cell>
        </row>
        <row r="49">
          <cell r="A49">
            <v>52445</v>
          </cell>
          <cell r="B49" t="str">
            <v>Long Stay Car Park Charging Hub, Haddington</v>
          </cell>
          <cell r="C49">
            <v>6</v>
          </cell>
          <cell r="D49">
            <v>92.42</v>
          </cell>
        </row>
        <row r="50">
          <cell r="A50">
            <v>52449</v>
          </cell>
          <cell r="B50" t="str">
            <v>Gracefield Car Park Residential Charging Hub, Musselburgh</v>
          </cell>
          <cell r="C50">
            <v>2</v>
          </cell>
          <cell r="D50">
            <v>12.85</v>
          </cell>
        </row>
        <row r="51">
          <cell r="A51">
            <v>52450</v>
          </cell>
          <cell r="B51" t="str">
            <v>Gracefield Car Park Residential Charging Hub, Musselburgh</v>
          </cell>
          <cell r="C51">
            <v>1</v>
          </cell>
          <cell r="D51">
            <v>8.3000000000000007</v>
          </cell>
        </row>
        <row r="52">
          <cell r="A52">
            <v>52452</v>
          </cell>
          <cell r="B52" t="str">
            <v>Pencaitland Residential Charger</v>
          </cell>
          <cell r="C52">
            <v>1</v>
          </cell>
          <cell r="D52">
            <v>6.07</v>
          </cell>
        </row>
        <row r="53">
          <cell r="A53">
            <v>52453</v>
          </cell>
          <cell r="B53" t="str">
            <v>High Street Residential On-Street Charging Hub, Prestonpans</v>
          </cell>
          <cell r="C53">
            <v>3</v>
          </cell>
          <cell r="D53">
            <v>23.789000000000001</v>
          </cell>
        </row>
        <row r="54">
          <cell r="A54">
            <v>52454</v>
          </cell>
          <cell r="B54" t="str">
            <v>Outdoor Education Centre, Innerwick</v>
          </cell>
          <cell r="C54">
            <v>4</v>
          </cell>
          <cell r="D54">
            <v>77.33</v>
          </cell>
        </row>
        <row r="55">
          <cell r="A55">
            <v>52459</v>
          </cell>
          <cell r="B55" t="str">
            <v>Winterfield Golf Club, Dunbar</v>
          </cell>
          <cell r="C55">
            <v>6</v>
          </cell>
          <cell r="D55">
            <v>59.509</v>
          </cell>
        </row>
        <row r="56">
          <cell r="A56">
            <v>52460</v>
          </cell>
          <cell r="B56" t="str">
            <v>East Saltoun On-Street Residential Charger</v>
          </cell>
          <cell r="C56">
            <v>3</v>
          </cell>
          <cell r="D56">
            <v>52.741</v>
          </cell>
        </row>
        <row r="57">
          <cell r="A57">
            <v>52461</v>
          </cell>
          <cell r="B57" t="str">
            <v>Wallyford Park and Choose Charging Hub</v>
          </cell>
          <cell r="C57">
            <v>23</v>
          </cell>
          <cell r="D57">
            <v>498.85899999999998</v>
          </cell>
        </row>
        <row r="58">
          <cell r="A58">
            <v>52462</v>
          </cell>
          <cell r="B58" t="str">
            <v>Wallyford Park and Choose Charging Hub</v>
          </cell>
          <cell r="C58">
            <v>7</v>
          </cell>
          <cell r="D58">
            <v>163.756</v>
          </cell>
        </row>
        <row r="59">
          <cell r="A59">
            <v>52888</v>
          </cell>
          <cell r="B59" t="str">
            <v>Wallyford Park and Choose Charging Hub</v>
          </cell>
          <cell r="C59">
            <v>1</v>
          </cell>
          <cell r="D59">
            <v>10.991</v>
          </cell>
        </row>
        <row r="60">
          <cell r="A60">
            <v>52889</v>
          </cell>
          <cell r="B60" t="str">
            <v>Wallyford Park and Choose Charging Hub</v>
          </cell>
          <cell r="C60">
            <v>2</v>
          </cell>
          <cell r="D60">
            <v>5.44</v>
          </cell>
        </row>
        <row r="61">
          <cell r="A61">
            <v>52891</v>
          </cell>
          <cell r="B61" t="str">
            <v>Wallyford Park and Choose Charging Hub</v>
          </cell>
          <cell r="C61">
            <v>5</v>
          </cell>
          <cell r="D61">
            <v>104.37</v>
          </cell>
        </row>
        <row r="62">
          <cell r="A62">
            <v>52899</v>
          </cell>
          <cell r="B62" t="str">
            <v>Wallyford Park and Choose Charging Hub</v>
          </cell>
          <cell r="C62">
            <v>1</v>
          </cell>
          <cell r="D62">
            <v>31.861000000000001</v>
          </cell>
        </row>
        <row r="63">
          <cell r="A63">
            <v>52991</v>
          </cell>
          <cell r="B63" t="str">
            <v>Saltcoats Road Rapid Charger</v>
          </cell>
          <cell r="C63">
            <v>10</v>
          </cell>
          <cell r="D63">
            <v>119.92700000000001</v>
          </cell>
        </row>
        <row r="64">
          <cell r="A64">
            <v>52992</v>
          </cell>
          <cell r="B64" t="str">
            <v>Longniddry Community Centre Rapid Charger</v>
          </cell>
          <cell r="C64">
            <v>4</v>
          </cell>
          <cell r="D64">
            <v>51.325000000000003</v>
          </cell>
        </row>
        <row r="65">
          <cell r="A65">
            <v>53436</v>
          </cell>
          <cell r="B65" t="str">
            <v>John Muir House Electric Car Park Smart Fleet Chargers</v>
          </cell>
          <cell r="C65">
            <v>2</v>
          </cell>
          <cell r="D65">
            <v>11.194000000000001</v>
          </cell>
        </row>
        <row r="66">
          <cell r="A66">
            <v>53440</v>
          </cell>
          <cell r="B66" t="str">
            <v>Links Road Residential On-Street Charger</v>
          </cell>
          <cell r="C66">
            <v>3</v>
          </cell>
          <cell r="D66">
            <v>25.003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East Lothian EV Charge Point Usage</v>
          </cell>
        </row>
        <row r="3">
          <cell r="A3" t="str">
            <v>From 01/03/21 – 07/03/21:</v>
          </cell>
          <cell r="C3">
            <v>287</v>
          </cell>
          <cell r="D3">
            <v>4312.4049999999997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9</v>
          </cell>
          <cell r="D5">
            <v>95.638999999999996</v>
          </cell>
        </row>
        <row r="6">
          <cell r="A6">
            <v>51051</v>
          </cell>
          <cell r="B6" t="str">
            <v>Randall House, Macmerry</v>
          </cell>
          <cell r="C6">
            <v>2</v>
          </cell>
          <cell r="D6">
            <v>42.023000000000003</v>
          </cell>
        </row>
        <row r="7">
          <cell r="A7">
            <v>51515</v>
          </cell>
          <cell r="B7" t="str">
            <v>Port Seton Community Centre</v>
          </cell>
          <cell r="C7">
            <v>2</v>
          </cell>
          <cell r="D7">
            <v>26.094000000000001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10</v>
          </cell>
          <cell r="D8">
            <v>96.045000000000002</v>
          </cell>
        </row>
        <row r="9">
          <cell r="A9">
            <v>51578</v>
          </cell>
          <cell r="B9" t="str">
            <v>Loch Road Car Park Hub, Tranent</v>
          </cell>
          <cell r="C9">
            <v>4</v>
          </cell>
          <cell r="D9">
            <v>35.79</v>
          </cell>
        </row>
        <row r="10">
          <cell r="A10">
            <v>51580</v>
          </cell>
          <cell r="B10" t="str">
            <v>Musselburgh Sports Centre Rapid Charger</v>
          </cell>
          <cell r="C10">
            <v>7</v>
          </cell>
          <cell r="D10">
            <v>63.65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3</v>
          </cell>
          <cell r="D11">
            <v>15.75</v>
          </cell>
        </row>
        <row r="12">
          <cell r="A12">
            <v>51582</v>
          </cell>
          <cell r="B12" t="str">
            <v>Fisherrow Car Park Charging Hub, Musselburgh</v>
          </cell>
          <cell r="C12">
            <v>3</v>
          </cell>
          <cell r="D12">
            <v>40.207999999999998</v>
          </cell>
        </row>
        <row r="13">
          <cell r="A13">
            <v>51583</v>
          </cell>
          <cell r="B13" t="str">
            <v>Hawthorn Road Rapid Charger, Prestonpans</v>
          </cell>
          <cell r="C13">
            <v>3</v>
          </cell>
          <cell r="D13">
            <v>65.257000000000005</v>
          </cell>
        </row>
        <row r="14">
          <cell r="A14">
            <v>51601</v>
          </cell>
          <cell r="B14" t="str">
            <v>Shorthope Street Car Park Charging Hub</v>
          </cell>
          <cell r="C14">
            <v>9</v>
          </cell>
          <cell r="D14">
            <v>45.048000000000002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12</v>
          </cell>
          <cell r="D15">
            <v>151.22300000000001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4</v>
          </cell>
          <cell r="D16">
            <v>49.488999999999997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4</v>
          </cell>
          <cell r="D17">
            <v>57.927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6</v>
          </cell>
          <cell r="D18">
            <v>90.18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3</v>
          </cell>
          <cell r="D19">
            <v>36.978999999999999</v>
          </cell>
        </row>
        <row r="20">
          <cell r="A20">
            <v>51610</v>
          </cell>
          <cell r="B20" t="str">
            <v>Bleachingfield Community Centre, Countess Crescent, Dunbar</v>
          </cell>
          <cell r="C20">
            <v>7</v>
          </cell>
          <cell r="D20">
            <v>142.38999999999999</v>
          </cell>
        </row>
        <row r="21">
          <cell r="A21">
            <v>51689</v>
          </cell>
          <cell r="B21" t="str">
            <v>Abbeylands Car Park Charging Hub, High Street, Dunbar</v>
          </cell>
          <cell r="C21">
            <v>7</v>
          </cell>
          <cell r="D21">
            <v>166.04</v>
          </cell>
        </row>
        <row r="22">
          <cell r="A22">
            <v>51690</v>
          </cell>
          <cell r="B22" t="str">
            <v>Abbeylands Car Park Charging Hub, High Street, Dunbar</v>
          </cell>
          <cell r="C22">
            <v>8</v>
          </cell>
          <cell r="D22">
            <v>131.76900000000001</v>
          </cell>
        </row>
        <row r="23">
          <cell r="A23">
            <v>51691</v>
          </cell>
          <cell r="B23" t="str">
            <v>Long Stay Car Park Charging Hub, Haddington</v>
          </cell>
          <cell r="C23">
            <v>1</v>
          </cell>
          <cell r="D23">
            <v>48.19</v>
          </cell>
        </row>
        <row r="24">
          <cell r="A24">
            <v>51692</v>
          </cell>
          <cell r="B24" t="str">
            <v>Long Stay Car Park Charging Hub, Haddington</v>
          </cell>
          <cell r="C24">
            <v>1</v>
          </cell>
          <cell r="D24">
            <v>8.1590000000000007</v>
          </cell>
        </row>
        <row r="25">
          <cell r="A25">
            <v>51693</v>
          </cell>
          <cell r="B25" t="str">
            <v xml:space="preserve">Imperial Car Park Charging Hub, North Berwick </v>
          </cell>
          <cell r="C25">
            <v>11</v>
          </cell>
          <cell r="D25">
            <v>165.363</v>
          </cell>
        </row>
        <row r="26">
          <cell r="A26">
            <v>51694</v>
          </cell>
          <cell r="B26" t="str">
            <v xml:space="preserve">Imperial Car Park Charging Hub, North Berwick </v>
          </cell>
          <cell r="C26">
            <v>7</v>
          </cell>
          <cell r="D26">
            <v>26.751999999999999</v>
          </cell>
        </row>
        <row r="27">
          <cell r="A27">
            <v>51695</v>
          </cell>
          <cell r="B27" t="str">
            <v>John Muir House, Court Street, Haddington</v>
          </cell>
          <cell r="C27">
            <v>4</v>
          </cell>
          <cell r="D27">
            <v>57.42</v>
          </cell>
        </row>
        <row r="28">
          <cell r="A28">
            <v>51698</v>
          </cell>
          <cell r="B28" t="str">
            <v>Penston House Car Park, Macmerry</v>
          </cell>
          <cell r="C28">
            <v>2</v>
          </cell>
          <cell r="D28">
            <v>16.23</v>
          </cell>
        </row>
        <row r="29">
          <cell r="A29">
            <v>51699</v>
          </cell>
          <cell r="B29" t="str">
            <v>Penston House Car Park, Macmerry</v>
          </cell>
          <cell r="C29">
            <v>3</v>
          </cell>
          <cell r="D29">
            <v>123.05</v>
          </cell>
        </row>
        <row r="30">
          <cell r="A30">
            <v>51700</v>
          </cell>
          <cell r="B30" t="str">
            <v>Penston House Car Park, Macmerry</v>
          </cell>
          <cell r="C30">
            <v>2</v>
          </cell>
          <cell r="D30">
            <v>35.64</v>
          </cell>
        </row>
        <row r="31">
          <cell r="A31">
            <v>51703</v>
          </cell>
          <cell r="B31" t="str">
            <v>High Street Residential On-Street Charging Hub, Prestonpans</v>
          </cell>
          <cell r="C31">
            <v>5</v>
          </cell>
          <cell r="D31">
            <v>54.56</v>
          </cell>
        </row>
        <row r="32">
          <cell r="A32">
            <v>51725</v>
          </cell>
          <cell r="B32" t="str">
            <v>Rig Street Residential On-Street Charger, Aberlady</v>
          </cell>
          <cell r="C32">
            <v>6</v>
          </cell>
          <cell r="D32">
            <v>109.1</v>
          </cell>
        </row>
        <row r="33">
          <cell r="A33">
            <v>51726</v>
          </cell>
          <cell r="B33" t="str">
            <v>Rig Street Residential On-Street Charger, Aberlady</v>
          </cell>
          <cell r="C33">
            <v>3</v>
          </cell>
          <cell r="D33">
            <v>45.09</v>
          </cell>
        </row>
        <row r="34">
          <cell r="A34">
            <v>51727</v>
          </cell>
          <cell r="B34" t="str">
            <v>Dirleton Castle Car Park Charger, Dirleton</v>
          </cell>
          <cell r="C34">
            <v>9</v>
          </cell>
          <cell r="D34">
            <v>91.962999999999994</v>
          </cell>
        </row>
        <row r="35">
          <cell r="A35">
            <v>51728</v>
          </cell>
          <cell r="B35" t="str">
            <v>Eskside East Residential On-Street Charger, Musselburgh</v>
          </cell>
          <cell r="C35">
            <v>1</v>
          </cell>
          <cell r="D35">
            <v>6.3689999999999998</v>
          </cell>
        </row>
        <row r="36">
          <cell r="A36">
            <v>51730</v>
          </cell>
          <cell r="B36" t="str">
            <v>Westgate Charging Hub, Fast Charger, Dunbar</v>
          </cell>
          <cell r="C36">
            <v>9</v>
          </cell>
          <cell r="D36">
            <v>176.55099999999999</v>
          </cell>
        </row>
        <row r="37">
          <cell r="A37">
            <v>51731</v>
          </cell>
          <cell r="B37" t="str">
            <v>Westgate Charging Hub, Rapid Charger, Dunbar</v>
          </cell>
          <cell r="C37">
            <v>20</v>
          </cell>
          <cell r="D37">
            <v>348.48899999999998</v>
          </cell>
        </row>
        <row r="38">
          <cell r="A38">
            <v>51732</v>
          </cell>
          <cell r="B38" t="str">
            <v>Lindores Drive Car Park Rapid Charger</v>
          </cell>
          <cell r="C38">
            <v>1</v>
          </cell>
          <cell r="D38">
            <v>0</v>
          </cell>
        </row>
        <row r="39">
          <cell r="A39">
            <v>51733</v>
          </cell>
          <cell r="B39" t="str">
            <v>Aubigny Sports Centre Rapid Charger, Mill Wynd, Haddington</v>
          </cell>
          <cell r="C39">
            <v>3</v>
          </cell>
          <cell r="D39">
            <v>38.552999999999997</v>
          </cell>
        </row>
        <row r="40">
          <cell r="A40">
            <v>51735</v>
          </cell>
          <cell r="B40" t="str">
            <v>Loch Centre Rapid Charger</v>
          </cell>
          <cell r="C40">
            <v>6</v>
          </cell>
          <cell r="D40">
            <v>69.108999999999995</v>
          </cell>
        </row>
        <row r="41">
          <cell r="A41">
            <v>52438</v>
          </cell>
          <cell r="B41" t="str">
            <v>John Muir House Rapid Charger</v>
          </cell>
          <cell r="C41">
            <v>16</v>
          </cell>
          <cell r="D41">
            <v>259.096</v>
          </cell>
        </row>
        <row r="42">
          <cell r="A42">
            <v>52439</v>
          </cell>
          <cell r="B42" t="str">
            <v>John Muir House Rapid Charger</v>
          </cell>
          <cell r="C42">
            <v>11</v>
          </cell>
          <cell r="D42">
            <v>142.97499999999999</v>
          </cell>
        </row>
        <row r="43">
          <cell r="A43">
            <v>52442</v>
          </cell>
          <cell r="B43" t="str">
            <v>Walden Place, Gifford</v>
          </cell>
          <cell r="C43">
            <v>6</v>
          </cell>
          <cell r="D43">
            <v>160.31899999999999</v>
          </cell>
        </row>
        <row r="44">
          <cell r="A44">
            <v>52443</v>
          </cell>
          <cell r="B44" t="str">
            <v>John Muir House Electric Car Park, Haddington</v>
          </cell>
          <cell r="C44">
            <v>6</v>
          </cell>
          <cell r="D44">
            <v>68.44</v>
          </cell>
        </row>
        <row r="45">
          <cell r="A45">
            <v>52444</v>
          </cell>
          <cell r="B45" t="str">
            <v>John Muir House Electric Car Park, Haddington</v>
          </cell>
          <cell r="C45">
            <v>3</v>
          </cell>
          <cell r="D45">
            <v>12.05</v>
          </cell>
        </row>
        <row r="46">
          <cell r="A46">
            <v>52445</v>
          </cell>
          <cell r="B46" t="str">
            <v>Long Stay Car Park Charging Hub, Haddington</v>
          </cell>
          <cell r="C46">
            <v>2</v>
          </cell>
          <cell r="D46">
            <v>9.01</v>
          </cell>
        </row>
        <row r="47">
          <cell r="A47">
            <v>52450</v>
          </cell>
          <cell r="B47" t="str">
            <v>Gracefield Car Park Residential Charging Hub, Musselburgh</v>
          </cell>
          <cell r="C47">
            <v>1</v>
          </cell>
          <cell r="D47">
            <v>5.33</v>
          </cell>
        </row>
        <row r="48">
          <cell r="A48">
            <v>52452</v>
          </cell>
          <cell r="B48" t="str">
            <v>Pencaitland Residential Charger</v>
          </cell>
          <cell r="C48">
            <v>8</v>
          </cell>
          <cell r="D48">
            <v>79.37</v>
          </cell>
        </row>
        <row r="49">
          <cell r="A49">
            <v>52453</v>
          </cell>
          <cell r="B49" t="str">
            <v>High Street Residential On-Street Charging Hub, Prestonpans</v>
          </cell>
          <cell r="C49">
            <v>2</v>
          </cell>
          <cell r="D49">
            <v>13.79</v>
          </cell>
        </row>
        <row r="50">
          <cell r="A50">
            <v>52454</v>
          </cell>
          <cell r="B50" t="str">
            <v>Outdoor Education Centre, Innerwick</v>
          </cell>
          <cell r="C50">
            <v>1</v>
          </cell>
          <cell r="D50">
            <v>21.15</v>
          </cell>
        </row>
        <row r="51">
          <cell r="A51">
            <v>52459</v>
          </cell>
          <cell r="B51" t="str">
            <v>Winterfield Golf Club, Dunbar</v>
          </cell>
          <cell r="C51">
            <v>2</v>
          </cell>
          <cell r="D51">
            <v>24.68</v>
          </cell>
        </row>
        <row r="52">
          <cell r="A52">
            <v>52460</v>
          </cell>
          <cell r="B52" t="str">
            <v>East Saltoun On-Street Residential Charger</v>
          </cell>
          <cell r="C52">
            <v>3</v>
          </cell>
          <cell r="D52">
            <v>68.319000000000003</v>
          </cell>
        </row>
        <row r="53">
          <cell r="A53">
            <v>52461</v>
          </cell>
          <cell r="B53" t="str">
            <v>Wallyford Park and Choose Charging Hub</v>
          </cell>
          <cell r="C53">
            <v>5</v>
          </cell>
          <cell r="D53">
            <v>165.73500000000001</v>
          </cell>
        </row>
        <row r="54">
          <cell r="A54">
            <v>52462</v>
          </cell>
          <cell r="B54" t="str">
            <v>Wallyford Park and Choose Charging Hub</v>
          </cell>
          <cell r="C54">
            <v>9</v>
          </cell>
          <cell r="D54">
            <v>218.53700000000001</v>
          </cell>
        </row>
        <row r="55">
          <cell r="A55">
            <v>52724</v>
          </cell>
          <cell r="B55" t="str">
            <v>Wallyford Park and Choose Charging Hub</v>
          </cell>
          <cell r="C55">
            <v>2</v>
          </cell>
          <cell r="D55">
            <v>20.48</v>
          </cell>
        </row>
        <row r="56">
          <cell r="A56">
            <v>52891</v>
          </cell>
          <cell r="B56" t="str">
            <v>Wallyford Park and Choose Charging Hub</v>
          </cell>
          <cell r="C56">
            <v>1</v>
          </cell>
          <cell r="D56">
            <v>0</v>
          </cell>
        </row>
        <row r="57">
          <cell r="A57">
            <v>52991</v>
          </cell>
          <cell r="B57" t="str">
            <v>Saltcoats Road Rapid Charger</v>
          </cell>
          <cell r="C57">
            <v>4</v>
          </cell>
          <cell r="D57">
            <v>103.452</v>
          </cell>
        </row>
        <row r="58">
          <cell r="A58">
            <v>52992</v>
          </cell>
          <cell r="B58" t="str">
            <v>Longniddry Community Centre Rapid Charger</v>
          </cell>
          <cell r="C58">
            <v>1</v>
          </cell>
          <cell r="D58">
            <v>16.047000000000001</v>
          </cell>
        </row>
        <row r="59">
          <cell r="A59">
            <v>52993</v>
          </cell>
          <cell r="B59" t="str">
            <v>High Street, Ormiston</v>
          </cell>
          <cell r="C59">
            <v>2</v>
          </cell>
          <cell r="D59">
            <v>82.700999999999993</v>
          </cell>
        </row>
        <row r="60">
          <cell r="A60">
            <v>53439</v>
          </cell>
          <cell r="B60" t="str">
            <v>John Muir House Electric Car Park Smart Fleet Chargers</v>
          </cell>
          <cell r="C60">
            <v>3</v>
          </cell>
          <cell r="D60">
            <v>63.474999999999994</v>
          </cell>
        </row>
        <row r="61">
          <cell r="A61">
            <v>53440</v>
          </cell>
          <cell r="B61" t="str">
            <v>Links Road Residential On-Street Charger</v>
          </cell>
          <cell r="C61">
            <v>2</v>
          </cell>
          <cell r="D61">
            <v>5.36</v>
          </cell>
        </row>
      </sheetData>
      <sheetData sheetId="24">
        <row r="2">
          <cell r="A2" t="str">
            <v>East Lothian EV Charge Point Usage</v>
          </cell>
        </row>
        <row r="3">
          <cell r="A3" t="str">
            <v>From 22/02/21 – 28/02/21:</v>
          </cell>
          <cell r="C3">
            <v>242</v>
          </cell>
          <cell r="D3">
            <v>3665.7370000000005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5</v>
          </cell>
          <cell r="D5">
            <v>73.128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5.6689999999999996</v>
          </cell>
        </row>
        <row r="7">
          <cell r="A7">
            <v>51515</v>
          </cell>
          <cell r="B7" t="str">
            <v>Port Seton Community Centre</v>
          </cell>
          <cell r="C7">
            <v>1</v>
          </cell>
          <cell r="D7">
            <v>27.896999999999998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7</v>
          </cell>
          <cell r="D8">
            <v>107.568</v>
          </cell>
        </row>
        <row r="9">
          <cell r="A9">
            <v>51578</v>
          </cell>
          <cell r="B9" t="str">
            <v>Loch Road Car Park Hub, Tranent</v>
          </cell>
          <cell r="C9">
            <v>5</v>
          </cell>
          <cell r="D9">
            <v>47.35</v>
          </cell>
        </row>
        <row r="10">
          <cell r="A10">
            <v>51579</v>
          </cell>
          <cell r="B10" t="str">
            <v>Loch Road Car Park Hub, Tranent</v>
          </cell>
          <cell r="C10">
            <v>1</v>
          </cell>
          <cell r="D10">
            <v>6.98</v>
          </cell>
        </row>
        <row r="11">
          <cell r="A11">
            <v>51580</v>
          </cell>
          <cell r="B11" t="str">
            <v>Musselburgh Sports Centre Rapid Charger</v>
          </cell>
          <cell r="C11">
            <v>12</v>
          </cell>
          <cell r="D11">
            <v>134.261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8</v>
          </cell>
          <cell r="D12">
            <v>19.989999999999998</v>
          </cell>
        </row>
        <row r="13">
          <cell r="A13">
            <v>51582</v>
          </cell>
          <cell r="B13" t="str">
            <v>Fisherrow Car Park Charging Hub, Musselburgh</v>
          </cell>
          <cell r="C13">
            <v>4</v>
          </cell>
          <cell r="D13">
            <v>46.390999999999998</v>
          </cell>
        </row>
        <row r="14">
          <cell r="A14">
            <v>51583</v>
          </cell>
          <cell r="B14" t="str">
            <v>Hawthorn Road Rapid Charger, Prestonpans</v>
          </cell>
          <cell r="C14">
            <v>7</v>
          </cell>
          <cell r="D14">
            <v>106.68300000000001</v>
          </cell>
        </row>
        <row r="15">
          <cell r="A15">
            <v>51601</v>
          </cell>
          <cell r="B15" t="str">
            <v>Shorthope Street Car Park Charging Hub</v>
          </cell>
          <cell r="C15">
            <v>8</v>
          </cell>
          <cell r="D15">
            <v>45.271000000000001</v>
          </cell>
        </row>
        <row r="16">
          <cell r="A16">
            <v>51602</v>
          </cell>
          <cell r="B16" t="str">
            <v>Shorthope Street Car Park Charging Hub, Rapid Charger</v>
          </cell>
          <cell r="C16">
            <v>8</v>
          </cell>
          <cell r="D16">
            <v>68.367999999999995</v>
          </cell>
        </row>
        <row r="17">
          <cell r="A17">
            <v>51603</v>
          </cell>
          <cell r="B17" t="str">
            <v>Station Road Hub, Fast Charger, East Linton</v>
          </cell>
          <cell r="C17">
            <v>3</v>
          </cell>
          <cell r="D17">
            <v>25.609000000000002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4</v>
          </cell>
          <cell r="D18">
            <v>18.36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1</v>
          </cell>
          <cell r="D19">
            <v>13.83</v>
          </cell>
        </row>
        <row r="20">
          <cell r="A20">
            <v>51610</v>
          </cell>
          <cell r="B20" t="str">
            <v>Bleachingfield Community Centre, Countess Crescent, Dunbar</v>
          </cell>
          <cell r="C20">
            <v>6</v>
          </cell>
          <cell r="D20">
            <v>122.73</v>
          </cell>
        </row>
        <row r="21">
          <cell r="A21">
            <v>51689</v>
          </cell>
          <cell r="B21" t="str">
            <v>Abbeylands Car Park Charging Hub, High Street, Dunbar</v>
          </cell>
          <cell r="C21">
            <v>10</v>
          </cell>
          <cell r="D21">
            <v>188.779</v>
          </cell>
        </row>
        <row r="22">
          <cell r="A22">
            <v>51690</v>
          </cell>
          <cell r="B22" t="str">
            <v>Abbeylands Car Park Charging Hub, High Street, Dunbar</v>
          </cell>
          <cell r="C22">
            <v>4</v>
          </cell>
          <cell r="D22">
            <v>81.679000000000002</v>
          </cell>
        </row>
        <row r="23">
          <cell r="A23">
            <v>51691</v>
          </cell>
          <cell r="B23" t="str">
            <v>Long Stay Car Park Charging Hub, Haddington</v>
          </cell>
          <cell r="C23">
            <v>4</v>
          </cell>
          <cell r="D23">
            <v>105.371</v>
          </cell>
        </row>
        <row r="24">
          <cell r="A24">
            <v>51692</v>
          </cell>
          <cell r="B24" t="str">
            <v>Long Stay Car Park Charging Hub, Haddington</v>
          </cell>
          <cell r="C24">
            <v>3</v>
          </cell>
          <cell r="D24">
            <v>50.301000000000002</v>
          </cell>
        </row>
        <row r="25">
          <cell r="A25">
            <v>51694</v>
          </cell>
          <cell r="B25" t="str">
            <v xml:space="preserve">Imperial Car Park Charging Hub, North Berwick </v>
          </cell>
          <cell r="C25">
            <v>12</v>
          </cell>
          <cell r="D25">
            <v>10.324999999999999</v>
          </cell>
        </row>
        <row r="26">
          <cell r="A26">
            <v>51695</v>
          </cell>
          <cell r="B26" t="str">
            <v>John Muir House, Court Street, Haddington</v>
          </cell>
          <cell r="C26">
            <v>4</v>
          </cell>
          <cell r="D26">
            <v>107.68</v>
          </cell>
        </row>
        <row r="27">
          <cell r="A27">
            <v>51698</v>
          </cell>
          <cell r="B27" t="str">
            <v>Penston House Car Park, Macmerry</v>
          </cell>
          <cell r="C27">
            <v>2</v>
          </cell>
          <cell r="D27">
            <v>66.94</v>
          </cell>
        </row>
        <row r="28">
          <cell r="A28">
            <v>51699</v>
          </cell>
          <cell r="B28" t="str">
            <v>Penston House Car Park, Macmerry</v>
          </cell>
          <cell r="C28">
            <v>3</v>
          </cell>
          <cell r="D28">
            <v>48.71</v>
          </cell>
        </row>
        <row r="29">
          <cell r="A29">
            <v>51703</v>
          </cell>
          <cell r="B29" t="str">
            <v>High Street Residential On-Street Charging Hub, Prestonpans</v>
          </cell>
          <cell r="C29">
            <v>4</v>
          </cell>
          <cell r="D29">
            <v>48.561</v>
          </cell>
        </row>
        <row r="30">
          <cell r="A30">
            <v>51725</v>
          </cell>
          <cell r="B30" t="str">
            <v>Rig Street Residential On-Street Charger, Aberlady</v>
          </cell>
          <cell r="C30">
            <v>1</v>
          </cell>
          <cell r="D30">
            <v>17.13</v>
          </cell>
        </row>
        <row r="31">
          <cell r="A31">
            <v>51726</v>
          </cell>
          <cell r="B31" t="str">
            <v>Rig Street Residential On-Street Charger, Aberlady</v>
          </cell>
          <cell r="C31">
            <v>2</v>
          </cell>
          <cell r="D31">
            <v>48.29</v>
          </cell>
        </row>
        <row r="32">
          <cell r="A32">
            <v>51727</v>
          </cell>
          <cell r="B32" t="str">
            <v>Dirleton Castle Car Park Charger, Dirleton</v>
          </cell>
          <cell r="C32">
            <v>1</v>
          </cell>
          <cell r="D32">
            <v>15.69</v>
          </cell>
        </row>
        <row r="33">
          <cell r="A33">
            <v>51728</v>
          </cell>
          <cell r="B33" t="str">
            <v>Eskside East Residential On-Street Charger, Musselburgh</v>
          </cell>
          <cell r="C33">
            <v>3</v>
          </cell>
          <cell r="D33">
            <v>34.22</v>
          </cell>
        </row>
        <row r="34">
          <cell r="A34">
            <v>51730</v>
          </cell>
          <cell r="B34" t="str">
            <v>Westgate Charging Hub, Fast Charger, Dunbar</v>
          </cell>
          <cell r="C34">
            <v>4</v>
          </cell>
          <cell r="D34">
            <v>106.199</v>
          </cell>
        </row>
        <row r="35">
          <cell r="A35">
            <v>51731</v>
          </cell>
          <cell r="B35" t="str">
            <v>Westgate Charging Hub, Rapid Charger, Dunbar</v>
          </cell>
          <cell r="C35">
            <v>9</v>
          </cell>
          <cell r="D35">
            <v>150.94999999999999</v>
          </cell>
        </row>
        <row r="36">
          <cell r="A36">
            <v>51732</v>
          </cell>
          <cell r="B36" t="str">
            <v>Lindores Drive Car Park Rapid Charger</v>
          </cell>
          <cell r="C36">
            <v>1</v>
          </cell>
          <cell r="D36">
            <v>28.52</v>
          </cell>
        </row>
        <row r="37">
          <cell r="A37">
            <v>51735</v>
          </cell>
          <cell r="B37" t="str">
            <v>Loch Centre Rapid Charger</v>
          </cell>
          <cell r="C37">
            <v>1</v>
          </cell>
          <cell r="D37">
            <v>6.2169999999999996</v>
          </cell>
        </row>
        <row r="38">
          <cell r="A38">
            <v>51738</v>
          </cell>
          <cell r="B38" t="str">
            <v>Whitecraig Village Hub Rapid Charger</v>
          </cell>
          <cell r="C38">
            <v>2</v>
          </cell>
          <cell r="D38">
            <v>28.72</v>
          </cell>
        </row>
        <row r="39">
          <cell r="A39">
            <v>52438</v>
          </cell>
          <cell r="B39" t="str">
            <v>John Muir House Rapid Charger</v>
          </cell>
          <cell r="C39">
            <v>13</v>
          </cell>
          <cell r="D39">
            <v>290.63499999999999</v>
          </cell>
        </row>
        <row r="40">
          <cell r="A40">
            <v>52439</v>
          </cell>
          <cell r="B40" t="str">
            <v>John Muir House Rapid Charger</v>
          </cell>
          <cell r="C40">
            <v>6</v>
          </cell>
          <cell r="D40">
            <v>62.168999999999997</v>
          </cell>
        </row>
        <row r="41">
          <cell r="A41">
            <v>52442</v>
          </cell>
          <cell r="B41" t="str">
            <v>Walden Place, Gifford</v>
          </cell>
          <cell r="C41">
            <v>4</v>
          </cell>
          <cell r="D41">
            <v>112.321</v>
          </cell>
        </row>
        <row r="42">
          <cell r="A42">
            <v>52443</v>
          </cell>
          <cell r="B42" t="str">
            <v>John Muir House Electric Car Park, Haddington</v>
          </cell>
          <cell r="C42">
            <v>7</v>
          </cell>
          <cell r="D42">
            <v>170.08</v>
          </cell>
        </row>
        <row r="43">
          <cell r="A43">
            <v>52444</v>
          </cell>
          <cell r="B43" t="str">
            <v>John Muir House Electric Car Park, Haddington</v>
          </cell>
          <cell r="C43">
            <v>1</v>
          </cell>
          <cell r="D43">
            <v>16.05</v>
          </cell>
        </row>
        <row r="44">
          <cell r="A44">
            <v>52445</v>
          </cell>
          <cell r="B44" t="str">
            <v>Long Stay Car Park Charging Hub, Haddington</v>
          </cell>
          <cell r="C44">
            <v>7</v>
          </cell>
          <cell r="D44">
            <v>145.72999999999999</v>
          </cell>
        </row>
        <row r="45">
          <cell r="A45">
            <v>52449</v>
          </cell>
          <cell r="B45" t="str">
            <v>Gracefield Car Park Residential Charging Hub, Haddington</v>
          </cell>
          <cell r="C45">
            <v>1</v>
          </cell>
          <cell r="D45">
            <v>2.02</v>
          </cell>
        </row>
        <row r="46">
          <cell r="A46">
            <v>52451</v>
          </cell>
          <cell r="B46" t="str">
            <v>Gracefield Car Park Residential Charging Hub, Musselburgh</v>
          </cell>
          <cell r="C46">
            <v>1</v>
          </cell>
          <cell r="D46">
            <v>2.39</v>
          </cell>
        </row>
        <row r="47">
          <cell r="A47">
            <v>52452</v>
          </cell>
          <cell r="B47" t="str">
            <v>Pencaitland Residential Charger</v>
          </cell>
          <cell r="C47">
            <v>3</v>
          </cell>
          <cell r="D47">
            <v>45.210999999999999</v>
          </cell>
        </row>
        <row r="48">
          <cell r="A48">
            <v>52453</v>
          </cell>
          <cell r="B48" t="str">
            <v>High Street Residential On-Street Charging Hub, Prestonpans</v>
          </cell>
          <cell r="C48">
            <v>3</v>
          </cell>
          <cell r="D48">
            <v>40.19</v>
          </cell>
        </row>
        <row r="49">
          <cell r="A49">
            <v>52454</v>
          </cell>
          <cell r="B49" t="str">
            <v>Outdoor Education Centre, Innerwick</v>
          </cell>
          <cell r="C49">
            <v>4</v>
          </cell>
          <cell r="D49">
            <v>75.8</v>
          </cell>
        </row>
        <row r="50">
          <cell r="A50">
            <v>52459</v>
          </cell>
          <cell r="B50" t="str">
            <v>Winterfield Golf Club, Dunbar</v>
          </cell>
          <cell r="C50">
            <v>2</v>
          </cell>
          <cell r="D50">
            <v>31.039000000000001</v>
          </cell>
        </row>
        <row r="51">
          <cell r="A51">
            <v>52460</v>
          </cell>
          <cell r="B51" t="str">
            <v>East Saltoun On-Street Residential Charger</v>
          </cell>
          <cell r="C51">
            <v>3</v>
          </cell>
          <cell r="D51">
            <v>88.088999999999999</v>
          </cell>
        </row>
        <row r="52">
          <cell r="A52">
            <v>52461</v>
          </cell>
          <cell r="B52" t="str">
            <v>Wallyford Park and Choose Charging Hub</v>
          </cell>
          <cell r="C52">
            <v>10</v>
          </cell>
          <cell r="D52">
            <v>180.59200000000001</v>
          </cell>
        </row>
        <row r="53">
          <cell r="A53">
            <v>52462</v>
          </cell>
          <cell r="B53" t="str">
            <v>Wallyford Park and Choose Charging Hub</v>
          </cell>
          <cell r="C53">
            <v>8</v>
          </cell>
          <cell r="D53">
            <v>141.97999999999999</v>
          </cell>
        </row>
        <row r="54">
          <cell r="A54">
            <v>52724</v>
          </cell>
          <cell r="B54" t="str">
            <v>Wallyford Park and Choose Charging Hub</v>
          </cell>
          <cell r="C54">
            <v>1</v>
          </cell>
          <cell r="D54">
            <v>12.978999999999999</v>
          </cell>
        </row>
        <row r="55">
          <cell r="A55">
            <v>52889</v>
          </cell>
          <cell r="B55" t="str">
            <v>Wallyford Park and Choose Charging Hub</v>
          </cell>
          <cell r="C55">
            <v>1</v>
          </cell>
          <cell r="D55">
            <v>12.67</v>
          </cell>
        </row>
        <row r="56">
          <cell r="A56">
            <v>52891</v>
          </cell>
          <cell r="B56" t="str">
            <v>Wallyford Park and Choose Charging Hub</v>
          </cell>
          <cell r="C56">
            <v>2</v>
          </cell>
          <cell r="D56">
            <v>29.19</v>
          </cell>
        </row>
        <row r="57">
          <cell r="A57">
            <v>52899</v>
          </cell>
          <cell r="B57" t="str">
            <v>Wallyford Park and Choose Charging Hub</v>
          </cell>
          <cell r="C57">
            <v>2</v>
          </cell>
          <cell r="D57">
            <v>3.0190000000000001</v>
          </cell>
        </row>
        <row r="58">
          <cell r="A58">
            <v>52991</v>
          </cell>
          <cell r="B58" t="str">
            <v>Saltcoats Road Rapid Charger</v>
          </cell>
          <cell r="C58">
            <v>4</v>
          </cell>
          <cell r="D58">
            <v>125.953</v>
          </cell>
        </row>
        <row r="59">
          <cell r="A59">
            <v>52993</v>
          </cell>
          <cell r="B59" t="str">
            <v>High Street, Ormiston</v>
          </cell>
          <cell r="C59">
            <v>5</v>
          </cell>
          <cell r="D59">
            <v>45.789000000000001</v>
          </cell>
        </row>
        <row r="60">
          <cell r="A60">
            <v>53440</v>
          </cell>
          <cell r="B60" t="str">
            <v>Links Road, North Berwick</v>
          </cell>
          <cell r="C60">
            <v>3</v>
          </cell>
          <cell r="D60">
            <v>17.474</v>
          </cell>
        </row>
      </sheetData>
      <sheetData sheetId="25">
        <row r="2">
          <cell r="A2" t="str">
            <v>East Lothian EV Charge Point Usage</v>
          </cell>
        </row>
        <row r="3">
          <cell r="A3" t="str">
            <v>From 15/02/21 – 21/02/21:</v>
          </cell>
          <cell r="C3">
            <v>205</v>
          </cell>
          <cell r="D3">
            <v>3333.7930000000001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2</v>
          </cell>
          <cell r="D5">
            <v>26.971</v>
          </cell>
        </row>
        <row r="6">
          <cell r="A6">
            <v>51051</v>
          </cell>
          <cell r="B6" t="str">
            <v>Randall House, Macmerry</v>
          </cell>
          <cell r="C6">
            <v>2</v>
          </cell>
          <cell r="D6">
            <v>23.829000000000001</v>
          </cell>
        </row>
        <row r="7">
          <cell r="A7">
            <v>51515</v>
          </cell>
          <cell r="B7" t="str">
            <v>Port Seton Community Centre</v>
          </cell>
          <cell r="C7">
            <v>3</v>
          </cell>
          <cell r="D7">
            <v>72.289000000000001</v>
          </cell>
        </row>
        <row r="8">
          <cell r="A8">
            <v>51576</v>
          </cell>
          <cell r="B8" t="str">
            <v>Springfield Residential On-Street Charger</v>
          </cell>
          <cell r="C8">
            <v>1</v>
          </cell>
          <cell r="D8">
            <v>58.86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14</v>
          </cell>
          <cell r="D9">
            <v>175.285</v>
          </cell>
        </row>
        <row r="10">
          <cell r="A10">
            <v>51578</v>
          </cell>
          <cell r="B10" t="str">
            <v>Loch Road Car Park Hub, Tranent</v>
          </cell>
          <cell r="C10">
            <v>2</v>
          </cell>
          <cell r="D10">
            <v>19.460999999999999</v>
          </cell>
        </row>
        <row r="11">
          <cell r="A11">
            <v>51580</v>
          </cell>
          <cell r="B11" t="str">
            <v>Musselburgh Sports Centre Rapid Charger</v>
          </cell>
          <cell r="C11">
            <v>2</v>
          </cell>
          <cell r="D11">
            <v>27.175999999999998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3</v>
          </cell>
          <cell r="D12">
            <v>37.65</v>
          </cell>
        </row>
        <row r="13">
          <cell r="A13">
            <v>51582</v>
          </cell>
          <cell r="B13" t="str">
            <v>Fisherrow Car Park Charging Hub, Musselburgh</v>
          </cell>
          <cell r="C13">
            <v>4</v>
          </cell>
          <cell r="D13">
            <v>28.849</v>
          </cell>
        </row>
        <row r="14">
          <cell r="A14">
            <v>51583</v>
          </cell>
          <cell r="B14" t="str">
            <v>Hawthorn Road Rapid Charger, Prestonpans</v>
          </cell>
          <cell r="C14">
            <v>2</v>
          </cell>
          <cell r="D14">
            <v>59.667000000000002</v>
          </cell>
        </row>
        <row r="15">
          <cell r="A15">
            <v>51601</v>
          </cell>
          <cell r="B15" t="str">
            <v>Shorthope Street Car Park Charging Hub</v>
          </cell>
          <cell r="C15">
            <v>4</v>
          </cell>
          <cell r="D15">
            <v>57.859000000000002</v>
          </cell>
        </row>
        <row r="16">
          <cell r="A16">
            <v>51602</v>
          </cell>
          <cell r="B16" t="str">
            <v>Shorthope Street Car Park Charging Hub, Rapid Charger</v>
          </cell>
          <cell r="C16">
            <v>8</v>
          </cell>
          <cell r="D16">
            <v>49.555</v>
          </cell>
        </row>
        <row r="17">
          <cell r="A17">
            <v>51603</v>
          </cell>
          <cell r="B17" t="str">
            <v>Station Road Hub, Fast Charger, East Linton</v>
          </cell>
          <cell r="C17">
            <v>4</v>
          </cell>
          <cell r="D17">
            <v>45.07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5</v>
          </cell>
          <cell r="D18">
            <v>41.688000000000002</v>
          </cell>
        </row>
        <row r="19">
          <cell r="A19">
            <v>51609</v>
          </cell>
          <cell r="B19" t="str">
            <v>Stenton Car Park, Pressmennan Road, Dunbar</v>
          </cell>
          <cell r="C19">
            <v>2</v>
          </cell>
          <cell r="D19">
            <v>11.53</v>
          </cell>
        </row>
        <row r="20">
          <cell r="A20">
            <v>51610</v>
          </cell>
          <cell r="B20" t="str">
            <v>Bleachingfield Community Centre, Countess Crescent, Dunbar</v>
          </cell>
          <cell r="C20">
            <v>5</v>
          </cell>
          <cell r="D20">
            <v>60.68</v>
          </cell>
        </row>
        <row r="21">
          <cell r="A21">
            <v>51689</v>
          </cell>
          <cell r="B21" t="str">
            <v>Abbeylands Car Park Charging Hub, High Street, Dunbar</v>
          </cell>
          <cell r="C21">
            <v>10</v>
          </cell>
          <cell r="D21">
            <v>222.62100000000001</v>
          </cell>
        </row>
        <row r="22">
          <cell r="A22">
            <v>51690</v>
          </cell>
          <cell r="B22" t="str">
            <v>Abbeylands Car Park Charging Hub, High Street, Dunbar</v>
          </cell>
          <cell r="C22">
            <v>10</v>
          </cell>
          <cell r="D22">
            <v>142.791</v>
          </cell>
        </row>
        <row r="23">
          <cell r="A23">
            <v>51692</v>
          </cell>
          <cell r="B23" t="str">
            <v>Long Stay Car Park Charging Hub, Haddington</v>
          </cell>
          <cell r="C23">
            <v>2</v>
          </cell>
          <cell r="D23">
            <v>19.75</v>
          </cell>
        </row>
        <row r="24">
          <cell r="A24">
            <v>51693</v>
          </cell>
          <cell r="B24" t="str">
            <v xml:space="preserve">Imperial Car Park Charging Hub, North Berwick </v>
          </cell>
          <cell r="C24">
            <v>16</v>
          </cell>
          <cell r="D24">
            <v>247.892</v>
          </cell>
        </row>
        <row r="25">
          <cell r="A25">
            <v>51694</v>
          </cell>
          <cell r="B25" t="str">
            <v xml:space="preserve">Imperial Car Park Charging Hub, North Berwick </v>
          </cell>
          <cell r="C25">
            <v>1</v>
          </cell>
          <cell r="D25">
            <v>0.14099999999999999</v>
          </cell>
        </row>
        <row r="26">
          <cell r="A26">
            <v>51698</v>
          </cell>
          <cell r="B26" t="str">
            <v>Penston House Car Park, Macmerry</v>
          </cell>
          <cell r="C26">
            <v>2</v>
          </cell>
          <cell r="D26">
            <v>27.17</v>
          </cell>
        </row>
        <row r="27">
          <cell r="A27">
            <v>51700</v>
          </cell>
          <cell r="B27" t="str">
            <v>Penston House Car Park, Macmerry</v>
          </cell>
          <cell r="C27">
            <v>3</v>
          </cell>
          <cell r="D27">
            <v>54.82</v>
          </cell>
        </row>
        <row r="28">
          <cell r="A28">
            <v>51703</v>
          </cell>
          <cell r="B28" t="str">
            <v>High Street Residential On-Street Charging Hub, Prestonpans</v>
          </cell>
          <cell r="C28">
            <v>2</v>
          </cell>
          <cell r="D28">
            <v>24.01</v>
          </cell>
        </row>
        <row r="29">
          <cell r="A29">
            <v>51726</v>
          </cell>
          <cell r="B29" t="str">
            <v>Rig Street Residential On-Street Charger, Aberlady</v>
          </cell>
          <cell r="C29">
            <v>1</v>
          </cell>
          <cell r="D29">
            <v>10.33</v>
          </cell>
        </row>
        <row r="30">
          <cell r="A30">
            <v>51727</v>
          </cell>
          <cell r="B30" t="str">
            <v>Dirleton Castle Car Park Charger, Dirleton</v>
          </cell>
          <cell r="C30">
            <v>2</v>
          </cell>
          <cell r="D30">
            <v>38.159999999999997</v>
          </cell>
        </row>
        <row r="31">
          <cell r="A31">
            <v>51728</v>
          </cell>
          <cell r="B31" t="str">
            <v>Eskside East Residential On-Street Charger, Musselburgh</v>
          </cell>
          <cell r="C31">
            <v>2</v>
          </cell>
          <cell r="D31">
            <v>21.312000000000001</v>
          </cell>
        </row>
        <row r="32">
          <cell r="A32">
            <v>51730</v>
          </cell>
          <cell r="B32" t="str">
            <v>Westgate Charging Hub, Fast Charger, Dunbar</v>
          </cell>
          <cell r="C32">
            <v>5</v>
          </cell>
          <cell r="D32">
            <v>105.99</v>
          </cell>
        </row>
        <row r="33">
          <cell r="A33">
            <v>51731</v>
          </cell>
          <cell r="B33" t="str">
            <v>Westgate Charging Hub, Rapid Charger, Dunbar</v>
          </cell>
          <cell r="C33">
            <v>10</v>
          </cell>
          <cell r="D33">
            <v>202.994</v>
          </cell>
        </row>
        <row r="34">
          <cell r="A34">
            <v>51733</v>
          </cell>
          <cell r="B34" t="str">
            <v>Aubigny Sports Centre Rapid Charger, Mill Wynd, Haddington</v>
          </cell>
          <cell r="C34">
            <v>3</v>
          </cell>
          <cell r="D34">
            <v>16.120999999999999</v>
          </cell>
        </row>
        <row r="35">
          <cell r="A35">
            <v>51735</v>
          </cell>
          <cell r="B35" t="str">
            <v>Loch Centre Rapid Charger</v>
          </cell>
          <cell r="C35">
            <v>3</v>
          </cell>
          <cell r="D35">
            <v>56.320999999999998</v>
          </cell>
        </row>
        <row r="36">
          <cell r="A36">
            <v>52438</v>
          </cell>
          <cell r="B36" t="str">
            <v>John Muir House Rapid Charger</v>
          </cell>
          <cell r="C36">
            <v>12</v>
          </cell>
          <cell r="D36">
            <v>226.143</v>
          </cell>
        </row>
        <row r="37">
          <cell r="A37">
            <v>52439</v>
          </cell>
          <cell r="B37" t="str">
            <v>John Muir House Rapid Charger</v>
          </cell>
          <cell r="C37">
            <v>5</v>
          </cell>
          <cell r="D37">
            <v>82.302999999999997</v>
          </cell>
        </row>
        <row r="38">
          <cell r="A38">
            <v>52442</v>
          </cell>
          <cell r="B38" t="str">
            <v>Walden Place, Gifford</v>
          </cell>
          <cell r="C38">
            <v>4</v>
          </cell>
          <cell r="D38">
            <v>129.27000000000001</v>
          </cell>
        </row>
        <row r="39">
          <cell r="A39">
            <v>52443</v>
          </cell>
          <cell r="B39" t="str">
            <v>John Muir House Electric Car Park, Haddington</v>
          </cell>
          <cell r="C39">
            <v>6</v>
          </cell>
          <cell r="D39">
            <v>146.97</v>
          </cell>
        </row>
        <row r="40">
          <cell r="A40">
            <v>52444</v>
          </cell>
          <cell r="B40" t="str">
            <v>John Muir House Electric Car Park, Haddington</v>
          </cell>
          <cell r="C40">
            <v>2</v>
          </cell>
          <cell r="D40">
            <v>27.6</v>
          </cell>
        </row>
        <row r="41">
          <cell r="A41">
            <v>52445</v>
          </cell>
          <cell r="B41" t="str">
            <v>Long Stay Car Park Charging Hub, Haddington</v>
          </cell>
          <cell r="C41">
            <v>3</v>
          </cell>
          <cell r="D41">
            <v>32.67</v>
          </cell>
        </row>
        <row r="42">
          <cell r="A42">
            <v>52452</v>
          </cell>
          <cell r="B42" t="str">
            <v>Pencaitland Residential Charger</v>
          </cell>
          <cell r="C42">
            <v>5</v>
          </cell>
          <cell r="D42">
            <v>88.36</v>
          </cell>
        </row>
        <row r="43">
          <cell r="A43">
            <v>52453</v>
          </cell>
          <cell r="B43" t="str">
            <v>High Street Residential On-Street Charging Hub, Prestonpans</v>
          </cell>
          <cell r="C43">
            <v>4</v>
          </cell>
          <cell r="D43">
            <v>39.061</v>
          </cell>
        </row>
        <row r="44">
          <cell r="A44">
            <v>52454</v>
          </cell>
          <cell r="B44" t="str">
            <v>Outdoor Education Centre, Innerwick</v>
          </cell>
          <cell r="C44">
            <v>1</v>
          </cell>
          <cell r="D44">
            <v>27.63</v>
          </cell>
        </row>
        <row r="45">
          <cell r="A45">
            <v>52459</v>
          </cell>
          <cell r="B45" t="str">
            <v>Winterfield Golf Club, Dunbar</v>
          </cell>
          <cell r="C45">
            <v>3</v>
          </cell>
          <cell r="D45">
            <v>42.112000000000002</v>
          </cell>
        </row>
        <row r="46">
          <cell r="A46">
            <v>52460</v>
          </cell>
          <cell r="B46" t="str">
            <v>East Saltoun On-Street Residential Charger</v>
          </cell>
          <cell r="C46">
            <v>5</v>
          </cell>
          <cell r="D46">
            <v>98.831000000000003</v>
          </cell>
        </row>
        <row r="47">
          <cell r="A47">
            <v>52461</v>
          </cell>
          <cell r="B47" t="str">
            <v>Wallyford Park and Choose Charging Hub</v>
          </cell>
          <cell r="C47">
            <v>4</v>
          </cell>
          <cell r="D47">
            <v>110.505</v>
          </cell>
        </row>
        <row r="48">
          <cell r="A48">
            <v>52462</v>
          </cell>
          <cell r="B48" t="str">
            <v>Wallyford Park and Choose Charging Hub</v>
          </cell>
          <cell r="C48">
            <v>8</v>
          </cell>
          <cell r="D48">
            <v>86.468000000000004</v>
          </cell>
        </row>
        <row r="49">
          <cell r="A49">
            <v>52885</v>
          </cell>
          <cell r="B49" t="str">
            <v>Wallyford Park and Choose Charging Hub</v>
          </cell>
          <cell r="C49">
            <v>1</v>
          </cell>
          <cell r="D49">
            <v>15.15</v>
          </cell>
        </row>
        <row r="50">
          <cell r="A50">
            <v>52889</v>
          </cell>
          <cell r="B50" t="str">
            <v>Wallyford Park and Choose Charging Hub</v>
          </cell>
          <cell r="C50">
            <v>1</v>
          </cell>
          <cell r="D50">
            <v>8.8000000000000007</v>
          </cell>
        </row>
        <row r="51">
          <cell r="A51">
            <v>52991</v>
          </cell>
          <cell r="B51" t="str">
            <v>Saltcoats Road Rapid Charger</v>
          </cell>
          <cell r="C51">
            <v>3</v>
          </cell>
          <cell r="D51">
            <v>75.456999999999994</v>
          </cell>
        </row>
        <row r="52">
          <cell r="A52">
            <v>52993</v>
          </cell>
          <cell r="B52" t="str">
            <v>High Street, Ormiston</v>
          </cell>
          <cell r="C52">
            <v>3</v>
          </cell>
          <cell r="D52">
            <v>109.621</v>
          </cell>
        </row>
      </sheetData>
      <sheetData sheetId="26">
        <row r="2">
          <cell r="A2" t="str">
            <v>East Lothian EV Charge Point Usage</v>
          </cell>
        </row>
        <row r="3">
          <cell r="A3" t="str">
            <v>From 08/02/21 – 14/02/21:</v>
          </cell>
          <cell r="C3">
            <v>176</v>
          </cell>
          <cell r="D3">
            <v>2811.9919999999997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3</v>
          </cell>
          <cell r="D5">
            <v>30.908999999999999</v>
          </cell>
        </row>
        <row r="6">
          <cell r="A6">
            <v>51051</v>
          </cell>
          <cell r="B6" t="str">
            <v>Randall House, Macmerry</v>
          </cell>
          <cell r="C6">
            <v>1</v>
          </cell>
          <cell r="D6">
            <v>25.565999999999999</v>
          </cell>
        </row>
        <row r="7">
          <cell r="A7">
            <v>51515</v>
          </cell>
          <cell r="B7" t="str">
            <v>Port Seton Community Centre</v>
          </cell>
          <cell r="C7">
            <v>1</v>
          </cell>
          <cell r="D7">
            <v>28.375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12</v>
          </cell>
          <cell r="D8">
            <v>193.74799999999999</v>
          </cell>
        </row>
        <row r="9">
          <cell r="A9">
            <v>51578</v>
          </cell>
          <cell r="B9" t="str">
            <v>Loch Road Car Park Hub, Tranent</v>
          </cell>
          <cell r="C9">
            <v>3</v>
          </cell>
          <cell r="D9">
            <v>31.318999999999999</v>
          </cell>
        </row>
        <row r="10">
          <cell r="A10">
            <v>51580</v>
          </cell>
          <cell r="B10" t="str">
            <v>Musselburgh Sports Centre Rapid Charger</v>
          </cell>
          <cell r="C10">
            <v>7</v>
          </cell>
          <cell r="D10">
            <v>121.521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2</v>
          </cell>
          <cell r="D11">
            <v>29.47</v>
          </cell>
        </row>
        <row r="12">
          <cell r="A12">
            <v>51601</v>
          </cell>
          <cell r="B12" t="str">
            <v>Shorthope Street Car Park Charging Hub</v>
          </cell>
          <cell r="C12">
            <v>6</v>
          </cell>
          <cell r="D12">
            <v>49.151000000000003</v>
          </cell>
        </row>
        <row r="13">
          <cell r="A13">
            <v>51602</v>
          </cell>
          <cell r="B13" t="str">
            <v>Shorthope Street Car Park Charging Hub, Rapid Charger</v>
          </cell>
          <cell r="C13">
            <v>11</v>
          </cell>
          <cell r="D13">
            <v>145.27799999999999</v>
          </cell>
        </row>
        <row r="14">
          <cell r="A14">
            <v>51604</v>
          </cell>
          <cell r="B14" t="str">
            <v>Station Road Hub, Rapid Charger, East Linton</v>
          </cell>
          <cell r="C14">
            <v>4</v>
          </cell>
          <cell r="D14">
            <v>52.002000000000002</v>
          </cell>
        </row>
        <row r="15">
          <cell r="A15">
            <v>51605</v>
          </cell>
          <cell r="B15" t="str">
            <v>Gracefield Car Park Charging Hub, Musselburgh</v>
          </cell>
          <cell r="C15">
            <v>5</v>
          </cell>
          <cell r="D15">
            <v>59.131</v>
          </cell>
        </row>
        <row r="16">
          <cell r="A16">
            <v>51606</v>
          </cell>
          <cell r="B16" t="str">
            <v>Gracefield Car Park Charging Hub, Musselburgh</v>
          </cell>
          <cell r="C16">
            <v>1</v>
          </cell>
          <cell r="D16">
            <v>22.56</v>
          </cell>
        </row>
        <row r="17">
          <cell r="A17">
            <v>51609</v>
          </cell>
          <cell r="B17" t="str">
            <v>Stenton Car Park, Pressmennan Road, Dunbar</v>
          </cell>
          <cell r="C17">
            <v>1</v>
          </cell>
          <cell r="D17">
            <v>18.510000000000002</v>
          </cell>
        </row>
        <row r="18">
          <cell r="A18">
            <v>51610</v>
          </cell>
          <cell r="B18" t="str">
            <v>Bleachingfield Community Centre, Countess Crescent, Dunbar</v>
          </cell>
          <cell r="C18">
            <v>7</v>
          </cell>
          <cell r="D18">
            <v>150.03800000000001</v>
          </cell>
        </row>
        <row r="19">
          <cell r="A19">
            <v>51689</v>
          </cell>
          <cell r="B19" t="str">
            <v>Abbeylands Car Park Charging Hub, High Street, Dunbar</v>
          </cell>
          <cell r="C19">
            <v>20</v>
          </cell>
          <cell r="D19">
            <v>329.74200000000002</v>
          </cell>
        </row>
        <row r="20">
          <cell r="A20">
            <v>51690</v>
          </cell>
          <cell r="B20" t="str">
            <v>Abbeylands Car Park Charging Hub, High Street, Dunbar</v>
          </cell>
          <cell r="C20">
            <v>5</v>
          </cell>
          <cell r="D20">
            <v>78.64</v>
          </cell>
        </row>
        <row r="21">
          <cell r="A21">
            <v>51691</v>
          </cell>
          <cell r="B21" t="str">
            <v>Long Stay Car Park Charging Hub, Haddington</v>
          </cell>
          <cell r="C21">
            <v>1</v>
          </cell>
          <cell r="D21">
            <v>17.079000000000001</v>
          </cell>
        </row>
        <row r="22">
          <cell r="A22">
            <v>51692</v>
          </cell>
          <cell r="B22" t="str">
            <v>Long Stay Car Park Charging Hub, Haddington</v>
          </cell>
          <cell r="C22">
            <v>4</v>
          </cell>
          <cell r="D22">
            <v>36.79</v>
          </cell>
        </row>
        <row r="23">
          <cell r="A23">
            <v>51693</v>
          </cell>
          <cell r="B23" t="str">
            <v xml:space="preserve">Imperial Car Park Charging Hub, North Berwick </v>
          </cell>
          <cell r="C23">
            <v>8</v>
          </cell>
          <cell r="D23">
            <v>175.17099999999999</v>
          </cell>
        </row>
        <row r="24">
          <cell r="A24">
            <v>51698</v>
          </cell>
          <cell r="B24" t="str">
            <v>Penston House Car Park, Macmerry</v>
          </cell>
          <cell r="C24">
            <v>1</v>
          </cell>
          <cell r="D24">
            <v>52.29</v>
          </cell>
        </row>
        <row r="25">
          <cell r="A25">
            <v>51699</v>
          </cell>
          <cell r="B25" t="str">
            <v>Penston House Car Park, Macmerry</v>
          </cell>
          <cell r="C25">
            <v>1</v>
          </cell>
          <cell r="D25">
            <v>21.59</v>
          </cell>
        </row>
        <row r="26">
          <cell r="A26">
            <v>51700</v>
          </cell>
          <cell r="B26" t="str">
            <v>Penston House Car Park, Macmerry</v>
          </cell>
          <cell r="C26">
            <v>1</v>
          </cell>
          <cell r="D26">
            <v>30.03</v>
          </cell>
        </row>
        <row r="27">
          <cell r="A27">
            <v>51703</v>
          </cell>
          <cell r="B27" t="str">
            <v>High Street Residential On-Street Charging Hub, Prestonpans</v>
          </cell>
          <cell r="C27">
            <v>1</v>
          </cell>
          <cell r="D27">
            <v>11.84</v>
          </cell>
        </row>
        <row r="28">
          <cell r="A28">
            <v>51727</v>
          </cell>
          <cell r="B28" t="str">
            <v>Dirleton Castle Car Park Charger, Dirleton</v>
          </cell>
          <cell r="C28">
            <v>2</v>
          </cell>
          <cell r="D28">
            <v>36.42</v>
          </cell>
        </row>
        <row r="29">
          <cell r="A29">
            <v>51730</v>
          </cell>
          <cell r="B29" t="str">
            <v>Westgate Charging Hub, Fast Charger, Dunbar</v>
          </cell>
          <cell r="C29">
            <v>4</v>
          </cell>
          <cell r="D29">
            <v>79.600999999999999</v>
          </cell>
        </row>
        <row r="30">
          <cell r="A30">
            <v>51731</v>
          </cell>
          <cell r="B30" t="str">
            <v>Westgate Charging Hub, Rapid Charger, Dunbar</v>
          </cell>
          <cell r="C30">
            <v>8</v>
          </cell>
          <cell r="D30">
            <v>114.578</v>
          </cell>
        </row>
        <row r="31">
          <cell r="A31">
            <v>51732</v>
          </cell>
          <cell r="B31" t="str">
            <v>Lindores Drive Car Park Rapid Charger</v>
          </cell>
          <cell r="C31">
            <v>2</v>
          </cell>
          <cell r="D31">
            <v>28.344000000000001</v>
          </cell>
        </row>
        <row r="32">
          <cell r="A32">
            <v>51733</v>
          </cell>
          <cell r="B32" t="str">
            <v>Aubigny Sports Centre Rapid Charger, Mill Wynd, Haddington</v>
          </cell>
          <cell r="C32">
            <v>3</v>
          </cell>
          <cell r="D32">
            <v>26.904</v>
          </cell>
        </row>
        <row r="33">
          <cell r="A33">
            <v>51735</v>
          </cell>
          <cell r="B33" t="str">
            <v>Loch Centre Rapid Charger</v>
          </cell>
          <cell r="C33">
            <v>5</v>
          </cell>
          <cell r="D33">
            <v>35.084000000000003</v>
          </cell>
        </row>
        <row r="34">
          <cell r="A34">
            <v>51738</v>
          </cell>
          <cell r="B34" t="str">
            <v>Whitecraig Village Hub Rapid Charger</v>
          </cell>
          <cell r="C34">
            <v>2</v>
          </cell>
          <cell r="D34">
            <v>15.137</v>
          </cell>
        </row>
        <row r="35">
          <cell r="A35">
            <v>52438</v>
          </cell>
          <cell r="B35" t="str">
            <v>John Muir House Rapid Charger</v>
          </cell>
          <cell r="C35">
            <v>16</v>
          </cell>
          <cell r="D35">
            <v>308.99400000000003</v>
          </cell>
        </row>
        <row r="36">
          <cell r="A36">
            <v>52439</v>
          </cell>
          <cell r="B36" t="str">
            <v>John Muir House Rapid Charger</v>
          </cell>
          <cell r="C36">
            <v>8</v>
          </cell>
          <cell r="D36">
            <v>96.123999999999995</v>
          </cell>
        </row>
        <row r="37">
          <cell r="A37">
            <v>52442</v>
          </cell>
          <cell r="B37" t="str">
            <v>Walden Place, Gifford</v>
          </cell>
          <cell r="C37">
            <v>3</v>
          </cell>
          <cell r="D37">
            <v>68.87</v>
          </cell>
        </row>
        <row r="38">
          <cell r="A38">
            <v>52443</v>
          </cell>
          <cell r="B38" t="str">
            <v>John Muir House Electric Car Park, Haddington</v>
          </cell>
          <cell r="C38">
            <v>1</v>
          </cell>
          <cell r="D38">
            <v>6.19</v>
          </cell>
        </row>
        <row r="39">
          <cell r="A39">
            <v>52454</v>
          </cell>
          <cell r="B39" t="str">
            <v>Outdoor Education Centre, Innerwick</v>
          </cell>
          <cell r="C39">
            <v>1</v>
          </cell>
          <cell r="D39">
            <v>25.79</v>
          </cell>
        </row>
        <row r="40">
          <cell r="A40">
            <v>52460</v>
          </cell>
          <cell r="B40" t="str">
            <v>East Saltoun On-Street Residential Charger</v>
          </cell>
          <cell r="C40">
            <v>4</v>
          </cell>
          <cell r="D40">
            <v>123.679</v>
          </cell>
        </row>
        <row r="41">
          <cell r="A41">
            <v>52461</v>
          </cell>
          <cell r="B41" t="str">
            <v>Wallyford Park and Choose Charging Hub</v>
          </cell>
          <cell r="C41">
            <v>5</v>
          </cell>
          <cell r="D41">
            <v>65.516999999999996</v>
          </cell>
        </row>
        <row r="42">
          <cell r="A42">
            <v>52462</v>
          </cell>
          <cell r="B42" t="str">
            <v>Wallyford Park and Choose Charging Hub</v>
          </cell>
          <cell r="C42">
            <v>3</v>
          </cell>
          <cell r="D42">
            <v>29.646000000000001</v>
          </cell>
        </row>
        <row r="43">
          <cell r="A43">
            <v>52884</v>
          </cell>
          <cell r="B43" t="str">
            <v>Wallyford Park and Choose Charging Hub</v>
          </cell>
          <cell r="C43">
            <v>1</v>
          </cell>
          <cell r="D43">
            <v>2.25</v>
          </cell>
        </row>
        <row r="44">
          <cell r="A44">
            <v>52992</v>
          </cell>
          <cell r="B44" t="str">
            <v>Longniddry Community Centre Rapid Charger</v>
          </cell>
          <cell r="C44">
            <v>1</v>
          </cell>
          <cell r="D44">
            <v>26.334</v>
          </cell>
        </row>
        <row r="45">
          <cell r="A45">
            <v>52993</v>
          </cell>
          <cell r="B45" t="str">
            <v>High Street, Ormiston</v>
          </cell>
          <cell r="C45">
            <v>1</v>
          </cell>
          <cell r="D45">
            <v>11.78</v>
          </cell>
        </row>
      </sheetData>
      <sheetData sheetId="27">
        <row r="2">
          <cell r="A2" t="str">
            <v>East Lothian EV Charge Point Usage</v>
          </cell>
        </row>
        <row r="3">
          <cell r="A3" t="str">
            <v>From 01/02/21 – 07/02/21:</v>
          </cell>
          <cell r="C3">
            <v>285</v>
          </cell>
          <cell r="D3">
            <v>4532.6619999999994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7</v>
          </cell>
          <cell r="D5">
            <v>112.288</v>
          </cell>
        </row>
        <row r="6">
          <cell r="A6">
            <v>51051</v>
          </cell>
          <cell r="B6" t="str">
            <v>Randall House, Macmerry</v>
          </cell>
          <cell r="C6">
            <v>3</v>
          </cell>
          <cell r="D6">
            <v>42.834000000000003</v>
          </cell>
        </row>
        <row r="7">
          <cell r="A7">
            <v>51515</v>
          </cell>
          <cell r="B7" t="str">
            <v>Port Seton Community Centre</v>
          </cell>
          <cell r="C7">
            <v>4</v>
          </cell>
          <cell r="D7">
            <v>59.649000000000001</v>
          </cell>
        </row>
        <row r="8">
          <cell r="A8">
            <v>51576</v>
          </cell>
          <cell r="B8" t="str">
            <v>Springfield Residential On-Street Charger</v>
          </cell>
          <cell r="C8">
            <v>1</v>
          </cell>
          <cell r="D8">
            <v>59.79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12</v>
          </cell>
          <cell r="D9">
            <v>107.453</v>
          </cell>
        </row>
        <row r="10">
          <cell r="A10">
            <v>51578</v>
          </cell>
          <cell r="B10" t="str">
            <v>Loch Road Car Park Hub, Tranent</v>
          </cell>
          <cell r="C10">
            <v>3</v>
          </cell>
          <cell r="D10">
            <v>34.729999999999997</v>
          </cell>
        </row>
        <row r="11">
          <cell r="A11">
            <v>51579</v>
          </cell>
          <cell r="B11" t="str">
            <v>Loch Road Car Park Hub, Tranent</v>
          </cell>
          <cell r="C11">
            <v>1</v>
          </cell>
          <cell r="D11">
            <v>22.059000000000001</v>
          </cell>
        </row>
        <row r="12">
          <cell r="A12">
            <v>51580</v>
          </cell>
          <cell r="B12" t="str">
            <v>Musselburgh Sports Centre Rapid Charger</v>
          </cell>
          <cell r="C12">
            <v>7</v>
          </cell>
          <cell r="D12">
            <v>150.70400000000001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5</v>
          </cell>
          <cell r="D13">
            <v>84.04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2</v>
          </cell>
          <cell r="D14">
            <v>20.370999999999999</v>
          </cell>
        </row>
        <row r="15">
          <cell r="A15">
            <v>51583</v>
          </cell>
          <cell r="B15" t="str">
            <v>Hawthorn Road Rapid Charger, Prestonpans</v>
          </cell>
          <cell r="C15">
            <v>3</v>
          </cell>
          <cell r="D15">
            <v>30.141999999999999</v>
          </cell>
        </row>
        <row r="16">
          <cell r="A16">
            <v>51601</v>
          </cell>
          <cell r="B16" t="str">
            <v>Shorthope Street Car Park Charging Hub</v>
          </cell>
          <cell r="C16">
            <v>9</v>
          </cell>
          <cell r="D16">
            <v>95.608999999999995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17</v>
          </cell>
          <cell r="D17">
            <v>248.096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2</v>
          </cell>
          <cell r="D18">
            <v>15.721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15</v>
          </cell>
          <cell r="D19">
            <v>244.18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5</v>
          </cell>
          <cell r="D20">
            <v>45.33</v>
          </cell>
        </row>
        <row r="21">
          <cell r="A21">
            <v>51606</v>
          </cell>
          <cell r="B21" t="str">
            <v>Gracefield Car Park Charging Hub, Musselburgh</v>
          </cell>
          <cell r="C21">
            <v>2</v>
          </cell>
          <cell r="D21">
            <v>53.36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5</v>
          </cell>
          <cell r="D22">
            <v>62.052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11</v>
          </cell>
          <cell r="D23">
            <v>268.06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6</v>
          </cell>
          <cell r="D24">
            <v>72.36</v>
          </cell>
        </row>
        <row r="25">
          <cell r="A25">
            <v>51691</v>
          </cell>
          <cell r="B25" t="str">
            <v>Long Stay Car Park Charging Hub, Haddington</v>
          </cell>
          <cell r="C25">
            <v>2</v>
          </cell>
          <cell r="D25">
            <v>1.01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2</v>
          </cell>
          <cell r="D26">
            <v>29.83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13</v>
          </cell>
          <cell r="D27">
            <v>209.59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4</v>
          </cell>
          <cell r="D28">
            <v>32.466999999999999</v>
          </cell>
        </row>
        <row r="29">
          <cell r="A29">
            <v>51695</v>
          </cell>
          <cell r="B29" t="str">
            <v>John Muir House, Court Street, Haddington</v>
          </cell>
          <cell r="C29">
            <v>2</v>
          </cell>
          <cell r="D29">
            <v>18.05</v>
          </cell>
        </row>
        <row r="30">
          <cell r="A30">
            <v>51696</v>
          </cell>
          <cell r="B30" t="str">
            <v>John Muir House, Court Street, Haddington</v>
          </cell>
          <cell r="C30">
            <v>4</v>
          </cell>
          <cell r="D30">
            <v>59.9</v>
          </cell>
        </row>
        <row r="31">
          <cell r="A31">
            <v>51698</v>
          </cell>
          <cell r="B31" t="str">
            <v>Penston House Car Park, Macmerry</v>
          </cell>
          <cell r="C31">
            <v>6</v>
          </cell>
          <cell r="D31">
            <v>83.83</v>
          </cell>
        </row>
        <row r="32">
          <cell r="A32">
            <v>51699</v>
          </cell>
          <cell r="B32" t="str">
            <v>Penston House Car Park, Macmerry</v>
          </cell>
          <cell r="C32">
            <v>1</v>
          </cell>
          <cell r="D32">
            <v>56.09</v>
          </cell>
        </row>
        <row r="33">
          <cell r="A33">
            <v>51700</v>
          </cell>
          <cell r="B33" t="str">
            <v>Penston House Car Park, Macmerry</v>
          </cell>
          <cell r="C33">
            <v>1</v>
          </cell>
          <cell r="D33">
            <v>28.93</v>
          </cell>
        </row>
        <row r="34">
          <cell r="A34">
            <v>51703</v>
          </cell>
          <cell r="B34" t="str">
            <v>High Street Residential On-Street Charging Hub, Prestonpans</v>
          </cell>
          <cell r="C34">
            <v>3</v>
          </cell>
          <cell r="D34">
            <v>35.869999999999997</v>
          </cell>
        </row>
        <row r="35">
          <cell r="A35">
            <v>51725</v>
          </cell>
          <cell r="B35" t="str">
            <v>Rig Street Residential On-Street Charger, Aberlady</v>
          </cell>
          <cell r="C35">
            <v>3</v>
          </cell>
          <cell r="D35">
            <v>44.34</v>
          </cell>
        </row>
        <row r="36">
          <cell r="A36">
            <v>51726</v>
          </cell>
          <cell r="B36" t="str">
            <v>Rig Street Residential On-Street Charger, Aberlady</v>
          </cell>
          <cell r="C36">
            <v>1</v>
          </cell>
          <cell r="D36">
            <v>20.86</v>
          </cell>
        </row>
        <row r="37">
          <cell r="A37">
            <v>51727</v>
          </cell>
          <cell r="B37" t="str">
            <v>Dirleton Castle Car Park Charger, Dirleton</v>
          </cell>
          <cell r="C37">
            <v>5</v>
          </cell>
          <cell r="D37">
            <v>57.38</v>
          </cell>
        </row>
        <row r="38">
          <cell r="A38">
            <v>51730</v>
          </cell>
          <cell r="B38" t="str">
            <v>Westgate Charging Hub, Fast Charger, Dunbar</v>
          </cell>
          <cell r="C38">
            <v>10</v>
          </cell>
          <cell r="D38">
            <v>184.52</v>
          </cell>
        </row>
        <row r="39">
          <cell r="A39">
            <v>51731</v>
          </cell>
          <cell r="B39" t="str">
            <v>Westgate Charging Hub, Rapid Charger, Dunbar</v>
          </cell>
          <cell r="C39">
            <v>13</v>
          </cell>
          <cell r="D39">
            <v>245.84399999999999</v>
          </cell>
        </row>
        <row r="40">
          <cell r="A40">
            <v>51732</v>
          </cell>
          <cell r="B40" t="str">
            <v>Lindores Drive Car Park Rapid Charger</v>
          </cell>
          <cell r="C40">
            <v>2</v>
          </cell>
          <cell r="D40">
            <v>37.177999999999997</v>
          </cell>
        </row>
        <row r="41">
          <cell r="A41">
            <v>51733</v>
          </cell>
          <cell r="B41" t="str">
            <v>Aubigny Sports Centre Rapid Charger, Mill Wynd, Haddington</v>
          </cell>
          <cell r="C41">
            <v>2</v>
          </cell>
          <cell r="D41">
            <v>16.710999999999999</v>
          </cell>
        </row>
        <row r="42">
          <cell r="A42">
            <v>51735</v>
          </cell>
          <cell r="B42" t="str">
            <v>Loch Centre Rapid Charger</v>
          </cell>
          <cell r="C42">
            <v>4</v>
          </cell>
          <cell r="D42">
            <v>45.064999999999998</v>
          </cell>
        </row>
        <row r="43">
          <cell r="A43">
            <v>51738</v>
          </cell>
          <cell r="B43" t="str">
            <v>Whitecraig Village Hub Rapid Charger</v>
          </cell>
          <cell r="C43">
            <v>1</v>
          </cell>
          <cell r="D43">
            <v>0.106</v>
          </cell>
        </row>
        <row r="44">
          <cell r="A44">
            <v>52438</v>
          </cell>
          <cell r="B44" t="str">
            <v>John Muir House Rapid Charger</v>
          </cell>
          <cell r="C44">
            <v>16</v>
          </cell>
          <cell r="D44">
            <v>207.13300000000001</v>
          </cell>
        </row>
        <row r="45">
          <cell r="A45">
            <v>52439</v>
          </cell>
          <cell r="B45" t="str">
            <v>John Muir House Rapid Charger</v>
          </cell>
          <cell r="C45">
            <v>15</v>
          </cell>
          <cell r="D45">
            <v>184.54499999999999</v>
          </cell>
        </row>
        <row r="46">
          <cell r="A46">
            <v>52442</v>
          </cell>
          <cell r="B46" t="str">
            <v>Walden Place, Gifford</v>
          </cell>
          <cell r="C46">
            <v>4</v>
          </cell>
          <cell r="D46">
            <v>151.17099999999999</v>
          </cell>
        </row>
        <row r="47">
          <cell r="A47">
            <v>52443</v>
          </cell>
          <cell r="B47" t="str">
            <v>John Muir House Electric Car Park, Haddington</v>
          </cell>
          <cell r="C47">
            <v>5</v>
          </cell>
          <cell r="D47">
            <v>119.7</v>
          </cell>
        </row>
        <row r="48">
          <cell r="A48">
            <v>52444</v>
          </cell>
          <cell r="B48" t="str">
            <v>John Muir House Electric Car Park, Haddington</v>
          </cell>
          <cell r="C48">
            <v>3</v>
          </cell>
          <cell r="D48">
            <v>73.36</v>
          </cell>
        </row>
        <row r="49">
          <cell r="A49">
            <v>52445</v>
          </cell>
          <cell r="B49" t="str">
            <v>Long Stay Car Park Charging Hub, Haddington</v>
          </cell>
          <cell r="C49">
            <v>1</v>
          </cell>
          <cell r="D49">
            <v>15.31</v>
          </cell>
        </row>
        <row r="50">
          <cell r="A50">
            <v>52451</v>
          </cell>
          <cell r="B50" t="str">
            <v>Gracefield Car Park Residential Charging Hub, Haddington</v>
          </cell>
          <cell r="C50">
            <v>3</v>
          </cell>
          <cell r="D50">
            <v>24.59</v>
          </cell>
        </row>
        <row r="51">
          <cell r="A51">
            <v>52453</v>
          </cell>
          <cell r="B51" t="str">
            <v>High Street Residential On-Street Charging Hub, Prestonpans</v>
          </cell>
          <cell r="C51">
            <v>2</v>
          </cell>
          <cell r="D51">
            <v>18.777999999999999</v>
          </cell>
        </row>
        <row r="52">
          <cell r="A52">
            <v>52454</v>
          </cell>
          <cell r="B52" t="str">
            <v>Outdoor Education Centre, Innerwick</v>
          </cell>
          <cell r="C52">
            <v>4</v>
          </cell>
          <cell r="D52">
            <v>79.680000000000007</v>
          </cell>
        </row>
        <row r="53">
          <cell r="A53">
            <v>52460</v>
          </cell>
          <cell r="B53" t="str">
            <v>East Saltoun On-Street Residential Charger</v>
          </cell>
          <cell r="C53">
            <v>3</v>
          </cell>
          <cell r="D53">
            <v>93.661000000000001</v>
          </cell>
        </row>
        <row r="54">
          <cell r="A54">
            <v>52461</v>
          </cell>
          <cell r="B54" t="str">
            <v>Wallyford Park and Choose Charging Hub</v>
          </cell>
          <cell r="C54">
            <v>9</v>
          </cell>
          <cell r="D54">
            <v>212.578</v>
          </cell>
        </row>
        <row r="55">
          <cell r="A55">
            <v>52462</v>
          </cell>
          <cell r="B55" t="str">
            <v>Wallyford Park and Choose Charging Hub</v>
          </cell>
          <cell r="C55">
            <v>9</v>
          </cell>
          <cell r="D55">
            <v>113.414</v>
          </cell>
        </row>
        <row r="56">
          <cell r="A56">
            <v>52991</v>
          </cell>
          <cell r="B56" t="str">
            <v>Saltcoats Road Rapid Charger</v>
          </cell>
          <cell r="C56">
            <v>6</v>
          </cell>
          <cell r="D56">
            <v>134.834</v>
          </cell>
        </row>
        <row r="57">
          <cell r="A57">
            <v>52992</v>
          </cell>
          <cell r="B57" t="str">
            <v>Longniddry Community Centre Rapid Charger</v>
          </cell>
          <cell r="C57">
            <v>2</v>
          </cell>
          <cell r="D57">
            <v>20.859000000000002</v>
          </cell>
        </row>
        <row r="58">
          <cell r="A58">
            <v>52993</v>
          </cell>
          <cell r="B58" t="str">
            <v>High Street, Ormiston</v>
          </cell>
          <cell r="C58">
            <v>4</v>
          </cell>
          <cell r="D58">
            <v>46.65</v>
          </cell>
        </row>
      </sheetData>
      <sheetData sheetId="28">
        <row r="2">
          <cell r="A2" t="str">
            <v>East Lothian EV Charge Point Usage</v>
          </cell>
        </row>
        <row r="3">
          <cell r="A3" t="str">
            <v>From 25/01/21 – 31/01/21:</v>
          </cell>
          <cell r="C3">
            <v>249</v>
          </cell>
          <cell r="D3">
            <v>4153.42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6</v>
          </cell>
          <cell r="D5">
            <v>97.242000000000004</v>
          </cell>
        </row>
        <row r="6">
          <cell r="A6">
            <v>51515</v>
          </cell>
          <cell r="B6" t="str">
            <v>Port Seton Community Centre</v>
          </cell>
          <cell r="C6">
            <v>2</v>
          </cell>
          <cell r="D6">
            <v>20.567</v>
          </cell>
        </row>
        <row r="7">
          <cell r="A7">
            <v>51576</v>
          </cell>
          <cell r="B7" t="str">
            <v>Springfield Residential On-Street Charger</v>
          </cell>
          <cell r="C7">
            <v>2</v>
          </cell>
          <cell r="D7">
            <v>75.840999999999994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2</v>
          </cell>
          <cell r="D8">
            <v>63.155000000000001</v>
          </cell>
        </row>
        <row r="9">
          <cell r="A9">
            <v>51578</v>
          </cell>
          <cell r="B9" t="str">
            <v>Loch Road Car Park Hub, Tranent</v>
          </cell>
          <cell r="C9">
            <v>5</v>
          </cell>
          <cell r="D9">
            <v>43.88</v>
          </cell>
        </row>
        <row r="10">
          <cell r="A10">
            <v>51580</v>
          </cell>
          <cell r="B10" t="str">
            <v>Musselburgh Sports Centre Rapid Charger</v>
          </cell>
          <cell r="C10">
            <v>12</v>
          </cell>
          <cell r="D10">
            <v>208.505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1</v>
          </cell>
          <cell r="D11">
            <v>3.44</v>
          </cell>
        </row>
        <row r="12">
          <cell r="A12">
            <v>51582</v>
          </cell>
          <cell r="B12" t="str">
            <v>Fisherrow Car Park Charging Hub, Musselburgh</v>
          </cell>
          <cell r="C12">
            <v>1</v>
          </cell>
          <cell r="D12">
            <v>18.78</v>
          </cell>
        </row>
        <row r="13">
          <cell r="A13">
            <v>51583</v>
          </cell>
          <cell r="B13" t="str">
            <v>Hawthorn Road Rapid Charger, Prestonpans</v>
          </cell>
          <cell r="C13">
            <v>2</v>
          </cell>
          <cell r="D13">
            <v>33.936999999999998</v>
          </cell>
        </row>
        <row r="14">
          <cell r="A14">
            <v>51601</v>
          </cell>
          <cell r="B14" t="str">
            <v>Shorthope Street Car Park Charging Hub</v>
          </cell>
          <cell r="C14">
            <v>12</v>
          </cell>
          <cell r="D14">
            <v>76.171999999999997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8</v>
          </cell>
          <cell r="D15">
            <v>115.261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5</v>
          </cell>
          <cell r="D16">
            <v>99.15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10</v>
          </cell>
          <cell r="D17">
            <v>172.608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6</v>
          </cell>
          <cell r="D18">
            <v>43.42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1</v>
          </cell>
          <cell r="D19">
            <v>38.198999999999998</v>
          </cell>
        </row>
        <row r="20">
          <cell r="A20">
            <v>51610</v>
          </cell>
          <cell r="B20" t="str">
            <v>Bleachingfield Community Centre, Countess Crescent, Dunbar</v>
          </cell>
          <cell r="C20">
            <v>6</v>
          </cell>
          <cell r="D20">
            <v>131.25899999999999</v>
          </cell>
        </row>
        <row r="21">
          <cell r="A21">
            <v>51689</v>
          </cell>
          <cell r="B21" t="str">
            <v>Abbeylands Car Park Charging Hub, High Street, Dunbar</v>
          </cell>
          <cell r="C21">
            <v>13</v>
          </cell>
          <cell r="D21">
            <v>315.81799999999998</v>
          </cell>
        </row>
        <row r="22">
          <cell r="A22">
            <v>51690</v>
          </cell>
          <cell r="B22" t="str">
            <v>Abbeylands Car Park Charging Hub, High Street, Dunbar</v>
          </cell>
          <cell r="C22">
            <v>5</v>
          </cell>
          <cell r="D22">
            <v>87.728999999999999</v>
          </cell>
        </row>
        <row r="23">
          <cell r="A23">
            <v>51692</v>
          </cell>
          <cell r="B23" t="str">
            <v>Long Stay Car Park Charging Hub, Haddington</v>
          </cell>
          <cell r="C23">
            <v>3</v>
          </cell>
          <cell r="D23">
            <v>24.701000000000001</v>
          </cell>
        </row>
        <row r="24">
          <cell r="A24">
            <v>51693</v>
          </cell>
          <cell r="B24" t="str">
            <v xml:space="preserve">Imperial Car Park Charging Hub, North Berwick </v>
          </cell>
          <cell r="C24">
            <v>14</v>
          </cell>
          <cell r="D24">
            <v>266.38</v>
          </cell>
        </row>
        <row r="25">
          <cell r="A25">
            <v>51695</v>
          </cell>
          <cell r="B25" t="str">
            <v>John Muir House, Court Street, Haddington</v>
          </cell>
          <cell r="C25">
            <v>2</v>
          </cell>
          <cell r="D25">
            <v>25.35</v>
          </cell>
        </row>
        <row r="26">
          <cell r="A26">
            <v>51696</v>
          </cell>
          <cell r="B26" t="str">
            <v>John Muir House, Court Street, Haddington</v>
          </cell>
          <cell r="C26">
            <v>5</v>
          </cell>
          <cell r="D26">
            <v>54.87</v>
          </cell>
        </row>
        <row r="27">
          <cell r="A27">
            <v>51698</v>
          </cell>
          <cell r="B27" t="str">
            <v>Penston House Car Park, Macmerry</v>
          </cell>
          <cell r="C27">
            <v>1</v>
          </cell>
          <cell r="D27">
            <v>16.05</v>
          </cell>
        </row>
        <row r="28">
          <cell r="A28">
            <v>51699</v>
          </cell>
          <cell r="B28" t="str">
            <v>Penston House Car Park, Macmerry</v>
          </cell>
          <cell r="C28">
            <v>2</v>
          </cell>
          <cell r="D28">
            <v>39.83</v>
          </cell>
        </row>
        <row r="29">
          <cell r="A29">
            <v>51700</v>
          </cell>
          <cell r="B29" t="str">
            <v>Penston House Car Park, Macmerry</v>
          </cell>
          <cell r="C29">
            <v>4</v>
          </cell>
          <cell r="D29">
            <v>49.14</v>
          </cell>
        </row>
        <row r="30">
          <cell r="A30">
            <v>51703</v>
          </cell>
          <cell r="B30" t="str">
            <v>High Street Residential On-Street Charging Hub, Prestonpans</v>
          </cell>
          <cell r="C30">
            <v>3</v>
          </cell>
          <cell r="D30">
            <v>35.65</v>
          </cell>
        </row>
        <row r="31">
          <cell r="A31">
            <v>51725</v>
          </cell>
          <cell r="B31" t="str">
            <v>Rig Street Residential On-Street Charger, Aberlady</v>
          </cell>
          <cell r="C31">
            <v>2</v>
          </cell>
          <cell r="D31">
            <v>43.03</v>
          </cell>
        </row>
        <row r="32">
          <cell r="A32">
            <v>51726</v>
          </cell>
          <cell r="B32" t="str">
            <v>Rig Street Residential On-Street Charger, Aberlady</v>
          </cell>
          <cell r="C32">
            <v>2</v>
          </cell>
          <cell r="D32">
            <v>34.369999999999997</v>
          </cell>
        </row>
        <row r="33">
          <cell r="A33">
            <v>51727</v>
          </cell>
          <cell r="B33" t="str">
            <v>Dirleton Castle Car Park Charger, Dirleton</v>
          </cell>
          <cell r="C33">
            <v>3</v>
          </cell>
          <cell r="D33">
            <v>14.111000000000001</v>
          </cell>
        </row>
        <row r="34">
          <cell r="A34">
            <v>51730</v>
          </cell>
          <cell r="B34" t="str">
            <v>Westgate Charging Hub, Fast Charger, Dunbar</v>
          </cell>
          <cell r="C34">
            <v>6</v>
          </cell>
          <cell r="D34">
            <v>124.41</v>
          </cell>
        </row>
        <row r="35">
          <cell r="A35">
            <v>51731</v>
          </cell>
          <cell r="B35" t="str">
            <v>Westgate Charging Hub, Rapid Charger, Dunbar</v>
          </cell>
          <cell r="C35">
            <v>10</v>
          </cell>
          <cell r="D35">
            <v>150.846</v>
          </cell>
        </row>
        <row r="36">
          <cell r="A36">
            <v>51732</v>
          </cell>
          <cell r="B36" t="str">
            <v>Lindores Drive Car Park Rapid Charger</v>
          </cell>
          <cell r="C36">
            <v>1</v>
          </cell>
          <cell r="D36">
            <v>26.266999999999999</v>
          </cell>
        </row>
        <row r="37">
          <cell r="A37">
            <v>51733</v>
          </cell>
          <cell r="B37" t="str">
            <v>Aubigny Sports Centre Rapid Charger, Mill Wynd, Haddington</v>
          </cell>
          <cell r="C37">
            <v>1</v>
          </cell>
          <cell r="D37">
            <v>23.905999999999999</v>
          </cell>
        </row>
        <row r="38">
          <cell r="A38">
            <v>51735</v>
          </cell>
          <cell r="B38" t="str">
            <v>Loch Centre Rapid Charger</v>
          </cell>
          <cell r="C38">
            <v>6</v>
          </cell>
          <cell r="D38">
            <v>95.105999999999995</v>
          </cell>
        </row>
        <row r="39">
          <cell r="A39">
            <v>52438</v>
          </cell>
          <cell r="B39" t="str">
            <v>John Muir House Rapid Charger</v>
          </cell>
          <cell r="C39">
            <v>16</v>
          </cell>
          <cell r="D39">
            <v>237.39699999999999</v>
          </cell>
        </row>
        <row r="40">
          <cell r="A40">
            <v>52439</v>
          </cell>
          <cell r="B40" t="str">
            <v>John Muir House Rapid Charger</v>
          </cell>
          <cell r="C40">
            <v>10</v>
          </cell>
          <cell r="D40">
            <v>138.71</v>
          </cell>
        </row>
        <row r="41">
          <cell r="A41">
            <v>52442</v>
          </cell>
          <cell r="B41" t="str">
            <v>Walden Place, Gifford</v>
          </cell>
          <cell r="C41">
            <v>4</v>
          </cell>
          <cell r="D41">
            <v>85.808999999999997</v>
          </cell>
        </row>
        <row r="42">
          <cell r="A42">
            <v>52443</v>
          </cell>
          <cell r="B42" t="str">
            <v>John Muir House Electric Car Park, Haddington</v>
          </cell>
          <cell r="C42">
            <v>3</v>
          </cell>
          <cell r="D42">
            <v>48.93</v>
          </cell>
        </row>
        <row r="43">
          <cell r="A43">
            <v>52444</v>
          </cell>
          <cell r="B43" t="str">
            <v>John Muir House Electric Car Park, Haddington</v>
          </cell>
          <cell r="C43">
            <v>4</v>
          </cell>
          <cell r="D43">
            <v>67.31</v>
          </cell>
        </row>
        <row r="44">
          <cell r="A44">
            <v>52445</v>
          </cell>
          <cell r="B44" t="str">
            <v>Long Stay Car Park Charging Hub, Haddington</v>
          </cell>
          <cell r="C44">
            <v>3</v>
          </cell>
          <cell r="D44">
            <v>62.26</v>
          </cell>
        </row>
        <row r="45">
          <cell r="A45">
            <v>52449</v>
          </cell>
          <cell r="B45" t="str">
            <v>Gracefield Car Park Residential Charging Hub, Haddington</v>
          </cell>
          <cell r="C45">
            <v>1</v>
          </cell>
          <cell r="D45">
            <v>4.7</v>
          </cell>
        </row>
        <row r="46">
          <cell r="A46">
            <v>52452</v>
          </cell>
          <cell r="B46" t="str">
            <v>Pencaitland Residential Charger</v>
          </cell>
          <cell r="C46">
            <v>3</v>
          </cell>
          <cell r="D46">
            <v>60.66</v>
          </cell>
        </row>
        <row r="47">
          <cell r="A47">
            <v>52453</v>
          </cell>
          <cell r="B47" t="str">
            <v>High Street Residential On-Street Charging Hub, Prestonpans</v>
          </cell>
          <cell r="C47">
            <v>3</v>
          </cell>
          <cell r="D47">
            <v>30.882000000000001</v>
          </cell>
        </row>
        <row r="48">
          <cell r="A48">
            <v>52454</v>
          </cell>
          <cell r="B48" t="str">
            <v>Outdoor Education Centre, Innerwick</v>
          </cell>
          <cell r="C48">
            <v>2</v>
          </cell>
          <cell r="D48">
            <v>61.26</v>
          </cell>
        </row>
        <row r="49">
          <cell r="A49">
            <v>52459</v>
          </cell>
          <cell r="B49" t="str">
            <v>Winterfield Golf Club, Dunbar</v>
          </cell>
          <cell r="C49">
            <v>3</v>
          </cell>
          <cell r="D49">
            <v>54.408999999999999</v>
          </cell>
        </row>
        <row r="50">
          <cell r="A50">
            <v>52460</v>
          </cell>
          <cell r="B50" t="str">
            <v>East Saltoun On-Street Residential Charger</v>
          </cell>
          <cell r="C50">
            <v>3</v>
          </cell>
          <cell r="D50">
            <v>101.37</v>
          </cell>
        </row>
        <row r="51">
          <cell r="A51">
            <v>52461</v>
          </cell>
          <cell r="B51" t="str">
            <v>Wallyford Park and Choose Charging Hub</v>
          </cell>
          <cell r="C51">
            <v>12</v>
          </cell>
          <cell r="D51">
            <v>227.09800000000001</v>
          </cell>
        </row>
        <row r="52">
          <cell r="A52">
            <v>52462</v>
          </cell>
          <cell r="B52" t="str">
            <v>Wallyford Park and Choose Charging Hub</v>
          </cell>
          <cell r="C52">
            <v>8</v>
          </cell>
          <cell r="D52">
            <v>178.49199999999999</v>
          </cell>
        </row>
        <row r="53">
          <cell r="A53">
            <v>52724</v>
          </cell>
          <cell r="B53" t="str">
            <v>Wallyford Park and Choose Charging Hub</v>
          </cell>
          <cell r="C53">
            <v>2</v>
          </cell>
          <cell r="D53">
            <v>17.681000000000001</v>
          </cell>
        </row>
        <row r="54">
          <cell r="A54">
            <v>52888</v>
          </cell>
          <cell r="B54" t="str">
            <v>Wallyford Park and Choose Charging Hub</v>
          </cell>
          <cell r="C54">
            <v>1</v>
          </cell>
          <cell r="D54">
            <v>4.7990000000000004</v>
          </cell>
        </row>
        <row r="55">
          <cell r="A55">
            <v>52889</v>
          </cell>
          <cell r="B55" t="str">
            <v>Wallyford Park and Choose Charging Hub</v>
          </cell>
          <cell r="C55">
            <v>2</v>
          </cell>
          <cell r="D55">
            <v>4.7709999999999999</v>
          </cell>
        </row>
        <row r="56">
          <cell r="A56">
            <v>52891</v>
          </cell>
          <cell r="B56" t="str">
            <v>Wallyford Park and Choose Charging Hub</v>
          </cell>
          <cell r="C56">
            <v>1</v>
          </cell>
          <cell r="D56">
            <v>11.16</v>
          </cell>
        </row>
        <row r="57">
          <cell r="A57">
            <v>52992</v>
          </cell>
          <cell r="B57" t="str">
            <v>Longniddry Community Centre Rapid Charger</v>
          </cell>
          <cell r="C57">
            <v>2</v>
          </cell>
          <cell r="D57">
            <v>38.093000000000004</v>
          </cell>
        </row>
        <row r="58">
          <cell r="A58">
            <v>52993</v>
          </cell>
          <cell r="B58" t="str">
            <v>High Street, Ormiston</v>
          </cell>
          <cell r="C58">
            <v>2</v>
          </cell>
          <cell r="D58">
            <v>48.649000000000001</v>
          </cell>
        </row>
      </sheetData>
      <sheetData sheetId="29">
        <row r="2">
          <cell r="A2" t="str">
            <v>East Lothian EV Charge Point Usage</v>
          </cell>
        </row>
        <row r="3">
          <cell r="A3" t="str">
            <v>From 18/01/21 – 24/01/21:</v>
          </cell>
          <cell r="C3">
            <v>256</v>
          </cell>
          <cell r="D3">
            <v>3713.8279999999991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 t="str">
            <v>CP ID</v>
          </cell>
          <cell r="B5" t="str">
            <v>Site</v>
          </cell>
          <cell r="C5" t="str">
            <v>Charging Sessions</v>
          </cell>
          <cell r="D5" t="str">
            <v>Total kWh</v>
          </cell>
        </row>
        <row r="6">
          <cell r="A6">
            <v>50042</v>
          </cell>
          <cell r="B6" t="str">
            <v>John Muir House, Court Street, Haddington</v>
          </cell>
          <cell r="C6">
            <v>6</v>
          </cell>
          <cell r="D6">
            <v>101.937</v>
          </cell>
        </row>
        <row r="7">
          <cell r="A7">
            <v>51576</v>
          </cell>
          <cell r="B7" t="str">
            <v>Springfield Residential On-Street Charger</v>
          </cell>
          <cell r="C7">
            <v>1</v>
          </cell>
          <cell r="D7">
            <v>53.4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17</v>
          </cell>
          <cell r="D8">
            <v>93.308000000000007</v>
          </cell>
        </row>
        <row r="9">
          <cell r="A9">
            <v>51578</v>
          </cell>
          <cell r="B9" t="str">
            <v>Loch Road Car Park Hub, Tranent</v>
          </cell>
          <cell r="C9">
            <v>4</v>
          </cell>
          <cell r="D9">
            <v>44.49</v>
          </cell>
        </row>
        <row r="10">
          <cell r="A10">
            <v>51580</v>
          </cell>
          <cell r="B10" t="str">
            <v>Musselburgh Sports Centre Rapid Charger</v>
          </cell>
          <cell r="C10">
            <v>6</v>
          </cell>
          <cell r="D10">
            <v>84.945999999999998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6</v>
          </cell>
          <cell r="D11">
            <v>62.69</v>
          </cell>
        </row>
        <row r="12">
          <cell r="A12">
            <v>51582</v>
          </cell>
          <cell r="B12" t="str">
            <v>Fisherrow Car Park Charging Hub, Musselburgh</v>
          </cell>
          <cell r="C12">
            <v>2</v>
          </cell>
          <cell r="D12">
            <v>41.301000000000002</v>
          </cell>
        </row>
        <row r="13">
          <cell r="A13">
            <v>51583</v>
          </cell>
          <cell r="B13" t="str">
            <v>Hawthorn Road Rapid Charger, Prestonpans</v>
          </cell>
          <cell r="C13">
            <v>6</v>
          </cell>
          <cell r="D13">
            <v>119.604</v>
          </cell>
        </row>
        <row r="14">
          <cell r="A14">
            <v>51601</v>
          </cell>
          <cell r="B14" t="str">
            <v>Shorthope Street Car Park Charging Hub</v>
          </cell>
          <cell r="C14">
            <v>11</v>
          </cell>
          <cell r="D14">
            <v>75.489000000000004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9</v>
          </cell>
          <cell r="D15">
            <v>136.11099999999999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4</v>
          </cell>
          <cell r="D16">
            <v>81.350999999999999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12</v>
          </cell>
          <cell r="D17">
            <v>189.10499999999999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4</v>
          </cell>
          <cell r="D18">
            <v>45.43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2</v>
          </cell>
          <cell r="D19">
            <v>9.09</v>
          </cell>
        </row>
        <row r="20">
          <cell r="A20">
            <v>51609</v>
          </cell>
          <cell r="B20" t="str">
            <v>Stenton Car Park, Pressmennan Road, Dunbar</v>
          </cell>
          <cell r="C20">
            <v>2</v>
          </cell>
          <cell r="D20">
            <v>38.229999999999997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5</v>
          </cell>
          <cell r="D21">
            <v>116.869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12</v>
          </cell>
          <cell r="D22">
            <v>188.92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9</v>
          </cell>
          <cell r="D23">
            <v>169.88</v>
          </cell>
        </row>
        <row r="24">
          <cell r="A24">
            <v>51691</v>
          </cell>
          <cell r="B24" t="str">
            <v>Long Stay Car Park Charging Hub, Haddington</v>
          </cell>
          <cell r="C24">
            <v>6</v>
          </cell>
          <cell r="D24">
            <v>5.51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4</v>
          </cell>
          <cell r="D25">
            <v>11.87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10</v>
          </cell>
          <cell r="D26">
            <v>99.888999999999996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6</v>
          </cell>
          <cell r="D27">
            <v>30.245999999999999</v>
          </cell>
        </row>
        <row r="28">
          <cell r="A28">
            <v>51695</v>
          </cell>
          <cell r="B28" t="str">
            <v>John Muir House, Court Street, Haddington</v>
          </cell>
          <cell r="C28">
            <v>1</v>
          </cell>
          <cell r="D28">
            <v>18.559999999999999</v>
          </cell>
        </row>
        <row r="29">
          <cell r="A29">
            <v>51696</v>
          </cell>
          <cell r="B29" t="str">
            <v>John Muir House, Court Street, Haddington</v>
          </cell>
          <cell r="C29">
            <v>1</v>
          </cell>
          <cell r="D29">
            <v>28.29</v>
          </cell>
        </row>
        <row r="30">
          <cell r="A30">
            <v>51698</v>
          </cell>
          <cell r="B30" t="str">
            <v>Penston House Car Park, Macmerry</v>
          </cell>
          <cell r="C30">
            <v>5</v>
          </cell>
          <cell r="D30">
            <v>71.75</v>
          </cell>
        </row>
        <row r="31">
          <cell r="A31">
            <v>51700</v>
          </cell>
          <cell r="B31" t="str">
            <v>Penston House Car Park, Macmerry</v>
          </cell>
          <cell r="C31">
            <v>2</v>
          </cell>
          <cell r="D31">
            <v>14.14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3</v>
          </cell>
          <cell r="D32">
            <v>35.89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2</v>
          </cell>
          <cell r="D33">
            <v>32.58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3</v>
          </cell>
          <cell r="D34">
            <v>47.78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1</v>
          </cell>
          <cell r="D35">
            <v>16.54</v>
          </cell>
        </row>
        <row r="36">
          <cell r="A36">
            <v>51730</v>
          </cell>
          <cell r="B36" t="str">
            <v>Westgate Charging Hub, Fast Charger, Dunbar</v>
          </cell>
          <cell r="C36">
            <v>4</v>
          </cell>
          <cell r="D36">
            <v>128.31</v>
          </cell>
        </row>
        <row r="37">
          <cell r="A37">
            <v>51731</v>
          </cell>
          <cell r="B37" t="str">
            <v>Westgate Charging Hub, Rapid Charger, Dunbar</v>
          </cell>
          <cell r="C37">
            <v>18</v>
          </cell>
          <cell r="D37">
            <v>302.88299999999998</v>
          </cell>
        </row>
        <row r="38">
          <cell r="A38">
            <v>51732</v>
          </cell>
          <cell r="B38" t="str">
            <v>Lindores Drive Car Park Rapid Charger</v>
          </cell>
          <cell r="C38">
            <v>5</v>
          </cell>
          <cell r="D38">
            <v>28.747</v>
          </cell>
        </row>
        <row r="39">
          <cell r="A39">
            <v>51735</v>
          </cell>
          <cell r="B39" t="str">
            <v>Loch Centre Rapid Charger</v>
          </cell>
          <cell r="C39">
            <v>3</v>
          </cell>
          <cell r="D39">
            <v>19.805</v>
          </cell>
        </row>
        <row r="40">
          <cell r="A40">
            <v>52438</v>
          </cell>
          <cell r="B40" t="str">
            <v>John Muir House Rapid Charger</v>
          </cell>
          <cell r="C40">
            <v>15</v>
          </cell>
          <cell r="D40">
            <v>135.34100000000001</v>
          </cell>
        </row>
        <row r="41">
          <cell r="A41">
            <v>52439</v>
          </cell>
          <cell r="B41" t="str">
            <v>John Muir House Rapid Charger</v>
          </cell>
          <cell r="C41">
            <v>3</v>
          </cell>
          <cell r="D41">
            <v>39.158999999999999</v>
          </cell>
        </row>
        <row r="42">
          <cell r="A42">
            <v>52442</v>
          </cell>
          <cell r="B42" t="str">
            <v>Walden Place, Gifford</v>
          </cell>
          <cell r="C42">
            <v>4</v>
          </cell>
          <cell r="D42">
            <v>140.88900000000001</v>
          </cell>
        </row>
        <row r="43">
          <cell r="A43">
            <v>52443</v>
          </cell>
          <cell r="B43" t="str">
            <v>John Muir House Electric Car Park, Haddington</v>
          </cell>
          <cell r="C43">
            <v>1</v>
          </cell>
          <cell r="D43">
            <v>67</v>
          </cell>
        </row>
        <row r="44">
          <cell r="A44">
            <v>52444</v>
          </cell>
          <cell r="B44" t="str">
            <v>John Muir House Electric Car Park, Haddington</v>
          </cell>
          <cell r="C44">
            <v>4</v>
          </cell>
          <cell r="D44">
            <v>60.51</v>
          </cell>
        </row>
        <row r="45">
          <cell r="A45">
            <v>52445</v>
          </cell>
          <cell r="B45" t="str">
            <v>Long Stay Car Park Charging Hub, Haddington</v>
          </cell>
          <cell r="C45">
            <v>1</v>
          </cell>
          <cell r="D45">
            <v>21.44</v>
          </cell>
        </row>
        <row r="46">
          <cell r="A46">
            <v>52452</v>
          </cell>
          <cell r="B46" t="str">
            <v>Pencaitland Residential Charger</v>
          </cell>
          <cell r="C46">
            <v>1</v>
          </cell>
          <cell r="D46">
            <v>11.18</v>
          </cell>
        </row>
        <row r="47">
          <cell r="A47">
            <v>52453</v>
          </cell>
          <cell r="B47" t="str">
            <v>High Street Residential On-Street Charging Hub, Prestonpans</v>
          </cell>
          <cell r="C47">
            <v>3</v>
          </cell>
          <cell r="D47">
            <v>25.919</v>
          </cell>
        </row>
        <row r="48">
          <cell r="A48">
            <v>52454</v>
          </cell>
          <cell r="B48" t="str">
            <v>Outdoor Education Centre, Innerwick</v>
          </cell>
          <cell r="C48">
            <v>3</v>
          </cell>
          <cell r="D48">
            <v>47.78</v>
          </cell>
        </row>
        <row r="49">
          <cell r="A49">
            <v>52458</v>
          </cell>
          <cell r="B49" t="str">
            <v>Preston Lodge High School, Prestonpans</v>
          </cell>
          <cell r="C49">
            <v>1</v>
          </cell>
          <cell r="D49">
            <v>0.70899999999999996</v>
          </cell>
        </row>
        <row r="50">
          <cell r="A50">
            <v>52460</v>
          </cell>
          <cell r="B50" t="str">
            <v>East Saltoun On-Street Residential Charger</v>
          </cell>
          <cell r="C50">
            <v>6</v>
          </cell>
          <cell r="D50">
            <v>143.49</v>
          </cell>
        </row>
        <row r="51">
          <cell r="A51">
            <v>52461</v>
          </cell>
          <cell r="B51" t="str">
            <v>Wallyford Park and Choose Charging Hub</v>
          </cell>
          <cell r="C51">
            <v>5</v>
          </cell>
          <cell r="D51">
            <v>83.962000000000003</v>
          </cell>
        </row>
        <row r="52">
          <cell r="A52">
            <v>52462</v>
          </cell>
          <cell r="B52" t="str">
            <v>Wallyford Park and Choose Charging Hub</v>
          </cell>
          <cell r="C52">
            <v>10</v>
          </cell>
          <cell r="D52">
            <v>242.98699999999999</v>
          </cell>
        </row>
        <row r="53">
          <cell r="A53">
            <v>52889</v>
          </cell>
          <cell r="B53" t="str">
            <v>Wallyford Park and Choose Charging Hub</v>
          </cell>
          <cell r="C53">
            <v>1</v>
          </cell>
          <cell r="D53">
            <v>5.2089999999999996</v>
          </cell>
        </row>
        <row r="54">
          <cell r="A54">
            <v>52890</v>
          </cell>
          <cell r="B54" t="str">
            <v>Wallyford Park and Choose Charging Hub</v>
          </cell>
          <cell r="C54">
            <v>1</v>
          </cell>
          <cell r="D54">
            <v>30.69</v>
          </cell>
        </row>
        <row r="55">
          <cell r="A55">
            <v>52891</v>
          </cell>
          <cell r="B55" t="str">
            <v>Wallyford Park and Choose Charging Hub</v>
          </cell>
          <cell r="C55">
            <v>2</v>
          </cell>
          <cell r="D55">
            <v>27.87</v>
          </cell>
        </row>
        <row r="56">
          <cell r="A56">
            <v>52991</v>
          </cell>
          <cell r="B56" t="str">
            <v>Saltcoats Road Rapid Charger</v>
          </cell>
          <cell r="C56">
            <v>1</v>
          </cell>
          <cell r="D56">
            <v>41.082999999999998</v>
          </cell>
        </row>
        <row r="57">
          <cell r="A57">
            <v>52992</v>
          </cell>
          <cell r="B57" t="str">
            <v>Longniddry Community Centre Rapid Charger</v>
          </cell>
          <cell r="C57">
            <v>1</v>
          </cell>
        </row>
        <row r="58">
          <cell r="A58">
            <v>52993</v>
          </cell>
          <cell r="B58" t="str">
            <v>High Street, Ormiston</v>
          </cell>
          <cell r="C58">
            <v>1</v>
          </cell>
          <cell r="D58">
            <v>43.668999999999997</v>
          </cell>
        </row>
      </sheetData>
      <sheetData sheetId="30">
        <row r="2">
          <cell r="A2" t="str">
            <v>East Lothian EV Charge Point Usage</v>
          </cell>
        </row>
        <row r="3">
          <cell r="A3" t="str">
            <v>From 11/01/21 – 17/01/21:</v>
          </cell>
          <cell r="C3">
            <v>268</v>
          </cell>
          <cell r="D3">
            <v>4016.8159999999993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13</v>
          </cell>
          <cell r="D5">
            <v>214.845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37.057000000000002</v>
          </cell>
        </row>
        <row r="7">
          <cell r="A7">
            <v>51051</v>
          </cell>
          <cell r="B7" t="str">
            <v>Randall House, Macmerry</v>
          </cell>
          <cell r="C7">
            <v>1</v>
          </cell>
          <cell r="D7">
            <v>18.373999999999999</v>
          </cell>
        </row>
        <row r="8">
          <cell r="A8">
            <v>51576</v>
          </cell>
          <cell r="B8" t="str">
            <v>Springfield Residential On-Street Charger</v>
          </cell>
          <cell r="C8">
            <v>2</v>
          </cell>
          <cell r="D8">
            <v>104.218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8</v>
          </cell>
          <cell r="D9">
            <v>111.026</v>
          </cell>
        </row>
        <row r="10">
          <cell r="A10">
            <v>51578</v>
          </cell>
          <cell r="B10" t="str">
            <v>Loch Road Car Park Hub, Tranent</v>
          </cell>
          <cell r="C10">
            <v>3</v>
          </cell>
          <cell r="D10">
            <v>32.561</v>
          </cell>
        </row>
        <row r="11">
          <cell r="A11">
            <v>51579</v>
          </cell>
          <cell r="B11" t="str">
            <v>Loch Road Car Park Hub, Tranent</v>
          </cell>
          <cell r="C11">
            <v>2</v>
          </cell>
          <cell r="D11">
            <v>18.8</v>
          </cell>
        </row>
        <row r="12">
          <cell r="A12">
            <v>51580</v>
          </cell>
          <cell r="B12" t="str">
            <v>Musselburgh Sports Centre Rapid Charger</v>
          </cell>
          <cell r="C12">
            <v>9</v>
          </cell>
          <cell r="D12">
            <v>139.97999999999999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5</v>
          </cell>
          <cell r="D13">
            <v>55.521000000000001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2</v>
          </cell>
          <cell r="D14">
            <v>13.57</v>
          </cell>
        </row>
        <row r="15">
          <cell r="A15">
            <v>51583</v>
          </cell>
          <cell r="B15" t="str">
            <v>Hawthorn Road Rapid Charger, Prestonpans</v>
          </cell>
          <cell r="C15">
            <v>2</v>
          </cell>
          <cell r="D15">
            <v>55.305999999999997</v>
          </cell>
        </row>
        <row r="16">
          <cell r="A16">
            <v>51601</v>
          </cell>
          <cell r="B16" t="str">
            <v>Shorthope Street Car Park Charging Hub</v>
          </cell>
          <cell r="C16">
            <v>6</v>
          </cell>
          <cell r="D16">
            <v>48.889000000000003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12</v>
          </cell>
          <cell r="D17">
            <v>115.47799999999999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3</v>
          </cell>
          <cell r="D18">
            <v>42.901000000000003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12</v>
          </cell>
          <cell r="D19">
            <v>160.822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6</v>
          </cell>
          <cell r="D20">
            <v>45.26</v>
          </cell>
        </row>
        <row r="21">
          <cell r="A21">
            <v>51606</v>
          </cell>
          <cell r="B21" t="str">
            <v>Gracefield Car Park Charging Hub, Musselburgh</v>
          </cell>
          <cell r="C21">
            <v>1</v>
          </cell>
          <cell r="D21">
            <v>11.91</v>
          </cell>
        </row>
        <row r="22">
          <cell r="A22">
            <v>51609</v>
          </cell>
          <cell r="B22" t="str">
            <v>Stenton Car Park, Pressmennan Road, Dunbar</v>
          </cell>
          <cell r="C22">
            <v>1</v>
          </cell>
          <cell r="D22">
            <v>27.53</v>
          </cell>
        </row>
        <row r="23">
          <cell r="A23">
            <v>51610</v>
          </cell>
          <cell r="B23" t="str">
            <v>Bleachingfield Community Centre, Countess Crescent, Dunbar</v>
          </cell>
          <cell r="C23">
            <v>4</v>
          </cell>
          <cell r="D23">
            <v>99.33</v>
          </cell>
        </row>
        <row r="24">
          <cell r="A24">
            <v>51689</v>
          </cell>
          <cell r="B24" t="str">
            <v>Abbeylands Car Park Charging Hub, High Street, Dunbar</v>
          </cell>
          <cell r="C24">
            <v>11</v>
          </cell>
          <cell r="D24">
            <v>197.05199999999999</v>
          </cell>
        </row>
        <row r="25">
          <cell r="A25">
            <v>51690</v>
          </cell>
          <cell r="B25" t="str">
            <v>Abbeylands Car Park Charging Hub, High Street, Dunbar</v>
          </cell>
          <cell r="C25">
            <v>8</v>
          </cell>
          <cell r="D25">
            <v>166.96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2</v>
          </cell>
          <cell r="D26">
            <v>7.48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14</v>
          </cell>
          <cell r="D27">
            <v>227.93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18</v>
          </cell>
          <cell r="D28">
            <v>141.59700000000001</v>
          </cell>
        </row>
        <row r="29">
          <cell r="A29">
            <v>51696</v>
          </cell>
          <cell r="B29" t="str">
            <v>John Muir House, Court Street, Haddington</v>
          </cell>
          <cell r="C29">
            <v>5</v>
          </cell>
          <cell r="D29">
            <v>68.010000000000005</v>
          </cell>
        </row>
        <row r="30">
          <cell r="A30">
            <v>51698</v>
          </cell>
          <cell r="B30" t="str">
            <v>Penston House Car Park, Macmerry</v>
          </cell>
          <cell r="C30">
            <v>6</v>
          </cell>
          <cell r="D30">
            <v>65.290000000000006</v>
          </cell>
        </row>
        <row r="31">
          <cell r="A31">
            <v>51700</v>
          </cell>
          <cell r="B31" t="str">
            <v>Penston House Car Park, Macmerry</v>
          </cell>
          <cell r="C31">
            <v>6</v>
          </cell>
          <cell r="D31">
            <v>59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1</v>
          </cell>
          <cell r="D32">
            <v>12.048999999999999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2</v>
          </cell>
          <cell r="D33">
            <v>44.35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3</v>
          </cell>
          <cell r="D34">
            <v>41.39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3</v>
          </cell>
          <cell r="D35">
            <v>65.260999999999996</v>
          </cell>
        </row>
        <row r="36">
          <cell r="A36">
            <v>51728</v>
          </cell>
          <cell r="B36" t="str">
            <v>Eskside East Residential On-Street Charger, Musselburgh</v>
          </cell>
          <cell r="C36">
            <v>2</v>
          </cell>
          <cell r="D36">
            <v>9.98</v>
          </cell>
        </row>
        <row r="37">
          <cell r="A37">
            <v>51730</v>
          </cell>
          <cell r="B37" t="str">
            <v>Westgate Charging Hub, Fast Charger, Dunbar</v>
          </cell>
          <cell r="C37">
            <v>8</v>
          </cell>
          <cell r="D37">
            <v>156.52099999999999</v>
          </cell>
        </row>
        <row r="38">
          <cell r="A38">
            <v>51731</v>
          </cell>
          <cell r="B38" t="str">
            <v>Westgate Charging Hub, Rapid Charger, Dunbar</v>
          </cell>
          <cell r="C38">
            <v>22</v>
          </cell>
          <cell r="D38">
            <v>328.89</v>
          </cell>
        </row>
        <row r="39">
          <cell r="A39">
            <v>51735</v>
          </cell>
          <cell r="B39" t="str">
            <v>Loch Centre Rapid Charger</v>
          </cell>
          <cell r="C39">
            <v>6</v>
          </cell>
          <cell r="D39">
            <v>32.951000000000001</v>
          </cell>
        </row>
        <row r="40">
          <cell r="A40">
            <v>52438</v>
          </cell>
          <cell r="B40" t="str">
            <v>John Muir House Rapid Charger</v>
          </cell>
          <cell r="C40">
            <v>15</v>
          </cell>
          <cell r="D40">
            <v>217.803</v>
          </cell>
        </row>
        <row r="41">
          <cell r="A41">
            <v>52439</v>
          </cell>
          <cell r="B41" t="str">
            <v>John Muir House Rapid Charger</v>
          </cell>
          <cell r="C41">
            <v>5</v>
          </cell>
          <cell r="D41">
            <v>114.9</v>
          </cell>
        </row>
        <row r="42">
          <cell r="A42">
            <v>52442</v>
          </cell>
          <cell r="B42" t="str">
            <v>Walden Place, Gifford</v>
          </cell>
          <cell r="C42">
            <v>4</v>
          </cell>
          <cell r="D42">
            <v>95.039000000000001</v>
          </cell>
        </row>
        <row r="43">
          <cell r="A43">
            <v>52443</v>
          </cell>
          <cell r="B43" t="str">
            <v>John Muir House Electric Car Park, Haddington</v>
          </cell>
          <cell r="C43">
            <v>1</v>
          </cell>
          <cell r="D43">
            <v>8.75</v>
          </cell>
        </row>
        <row r="44">
          <cell r="A44">
            <v>52444</v>
          </cell>
          <cell r="B44" t="str">
            <v>John Muir House Electric Car Park, Haddington</v>
          </cell>
          <cell r="C44">
            <v>5</v>
          </cell>
          <cell r="D44">
            <v>47.37</v>
          </cell>
        </row>
        <row r="45">
          <cell r="A45">
            <v>52445</v>
          </cell>
          <cell r="B45" t="str">
            <v>Long Stay Car Park Charging Hub, Haddington</v>
          </cell>
          <cell r="C45">
            <v>2</v>
          </cell>
          <cell r="D45">
            <v>45.69</v>
          </cell>
        </row>
        <row r="46">
          <cell r="A46">
            <v>52453</v>
          </cell>
          <cell r="B46" t="str">
            <v>High Street Residential On-Street Charging Hub, Prestonpans</v>
          </cell>
          <cell r="C46">
            <v>2</v>
          </cell>
          <cell r="D46">
            <v>14.44</v>
          </cell>
        </row>
        <row r="47">
          <cell r="A47">
            <v>52454</v>
          </cell>
          <cell r="B47" t="str">
            <v>Outdoor Education Centre, Innerwick</v>
          </cell>
          <cell r="C47">
            <v>2</v>
          </cell>
          <cell r="D47">
            <v>60.66</v>
          </cell>
        </row>
        <row r="48">
          <cell r="A48">
            <v>52459</v>
          </cell>
          <cell r="B48" t="str">
            <v>Winterfield Golf Club, Dunbar</v>
          </cell>
          <cell r="C48">
            <v>2</v>
          </cell>
          <cell r="D48">
            <v>23.75</v>
          </cell>
        </row>
        <row r="49">
          <cell r="A49">
            <v>52460</v>
          </cell>
          <cell r="B49" t="str">
            <v>East Saltoun On-Street Residential Charger</v>
          </cell>
          <cell r="C49">
            <v>6</v>
          </cell>
          <cell r="D49">
            <v>135.839</v>
          </cell>
        </row>
        <row r="50">
          <cell r="A50">
            <v>52461</v>
          </cell>
          <cell r="B50" t="str">
            <v>Wallyford Park and Choose Charging Hub</v>
          </cell>
          <cell r="C50">
            <v>3</v>
          </cell>
          <cell r="D50">
            <v>41.441000000000003</v>
          </cell>
        </row>
        <row r="51">
          <cell r="A51">
            <v>52462</v>
          </cell>
          <cell r="B51" t="str">
            <v>Wallyford Park and Choose Charging Hub</v>
          </cell>
          <cell r="C51">
            <v>6</v>
          </cell>
          <cell r="D51">
            <v>137.107</v>
          </cell>
        </row>
        <row r="52">
          <cell r="A52">
            <v>52724</v>
          </cell>
          <cell r="B52" t="str">
            <v>Wallyford Park and Choose Charging Hub</v>
          </cell>
          <cell r="C52">
            <v>2</v>
          </cell>
        </row>
        <row r="53">
          <cell r="A53">
            <v>52991</v>
          </cell>
          <cell r="B53" t="str">
            <v>Saltcoats Road Rapid Charger</v>
          </cell>
          <cell r="C53">
            <v>2</v>
          </cell>
          <cell r="D53">
            <v>54.267000000000003</v>
          </cell>
        </row>
        <row r="54">
          <cell r="A54">
            <v>52993</v>
          </cell>
          <cell r="B54" t="str">
            <v>High Street, Ormiston</v>
          </cell>
          <cell r="C54">
            <v>1</v>
          </cell>
          <cell r="D54">
            <v>41.670999999999999</v>
          </cell>
        </row>
      </sheetData>
      <sheetData sheetId="31">
        <row r="2">
          <cell r="A2" t="str">
            <v>East Lothian EV Charge Point Usage</v>
          </cell>
        </row>
        <row r="3">
          <cell r="A3" t="str">
            <v>From 04/01/21 – 10/01/21:</v>
          </cell>
          <cell r="C3">
            <v>269</v>
          </cell>
          <cell r="D3">
            <v>4210.42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6</v>
          </cell>
          <cell r="D5">
            <v>104.27800000000001</v>
          </cell>
        </row>
        <row r="6">
          <cell r="A6">
            <v>51051</v>
          </cell>
          <cell r="B6" t="str">
            <v>Randall House, Macmerry</v>
          </cell>
          <cell r="C6">
            <v>3</v>
          </cell>
          <cell r="D6">
            <v>53.182000000000002</v>
          </cell>
        </row>
        <row r="7">
          <cell r="A7">
            <v>51515</v>
          </cell>
          <cell r="B7" t="str">
            <v>Port Seton Community Centre</v>
          </cell>
          <cell r="C7">
            <v>8</v>
          </cell>
          <cell r="D7">
            <v>178.72399999999999</v>
          </cell>
        </row>
        <row r="8">
          <cell r="A8">
            <v>51576</v>
          </cell>
          <cell r="B8" t="str">
            <v>Springfield Residential On-Street Charger</v>
          </cell>
          <cell r="C8">
            <v>2</v>
          </cell>
          <cell r="D8">
            <v>124.20099999999999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14</v>
          </cell>
          <cell r="D9">
            <v>197.15899999999999</v>
          </cell>
        </row>
        <row r="10">
          <cell r="A10">
            <v>51578</v>
          </cell>
          <cell r="B10" t="str">
            <v>Loch Road Car Park Hub, Tranent</v>
          </cell>
          <cell r="C10">
            <v>3</v>
          </cell>
          <cell r="D10">
            <v>34.76</v>
          </cell>
        </row>
        <row r="11">
          <cell r="A11">
            <v>51580</v>
          </cell>
          <cell r="B11" t="str">
            <v>Musselburgh Sports Centre Rapid Charger</v>
          </cell>
          <cell r="C11">
            <v>3</v>
          </cell>
          <cell r="D11">
            <v>65.539000000000001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4</v>
          </cell>
          <cell r="D12">
            <v>59.231000000000002</v>
          </cell>
        </row>
        <row r="13">
          <cell r="A13">
            <v>51582</v>
          </cell>
          <cell r="B13" t="str">
            <v>Fisherrow Car Park Charging Hub, Musselburgh</v>
          </cell>
          <cell r="C13">
            <v>1</v>
          </cell>
          <cell r="D13">
            <v>25.87</v>
          </cell>
        </row>
        <row r="14">
          <cell r="A14">
            <v>51583</v>
          </cell>
          <cell r="B14" t="str">
            <v>Hawthorn Road Rapid Charger, Prestonpans</v>
          </cell>
          <cell r="C14">
            <v>4</v>
          </cell>
          <cell r="D14">
            <v>52.981999999999999</v>
          </cell>
        </row>
        <row r="15">
          <cell r="A15">
            <v>51601</v>
          </cell>
          <cell r="B15" t="str">
            <v>Shorthope Street Car Park Charging Hub</v>
          </cell>
          <cell r="C15">
            <v>11</v>
          </cell>
          <cell r="D15">
            <v>117.072</v>
          </cell>
        </row>
        <row r="16">
          <cell r="A16">
            <v>51602</v>
          </cell>
          <cell r="B16" t="str">
            <v>Shorthope Street Car Park Charging Hub, Rapid Charger</v>
          </cell>
          <cell r="C16">
            <v>10</v>
          </cell>
          <cell r="D16">
            <v>98.058999999999997</v>
          </cell>
        </row>
        <row r="17">
          <cell r="A17">
            <v>51603</v>
          </cell>
          <cell r="B17" t="str">
            <v>Station Road Hub, Fast Charger, East Linton</v>
          </cell>
          <cell r="C17">
            <v>2</v>
          </cell>
          <cell r="D17">
            <v>37.450000000000003</v>
          </cell>
        </row>
        <row r="18">
          <cell r="A18">
            <v>51604</v>
          </cell>
          <cell r="B18" t="str">
            <v>Station Road Hub, Rapid Charger, East Linton</v>
          </cell>
          <cell r="C18">
            <v>11</v>
          </cell>
          <cell r="D18">
            <v>106.624</v>
          </cell>
        </row>
        <row r="19">
          <cell r="A19">
            <v>51605</v>
          </cell>
          <cell r="B19" t="str">
            <v>Gracefield Car Park Charging Hub, Musselburgh</v>
          </cell>
          <cell r="C19">
            <v>5</v>
          </cell>
          <cell r="D19">
            <v>45.35</v>
          </cell>
        </row>
        <row r="20">
          <cell r="A20">
            <v>51608</v>
          </cell>
          <cell r="B20" t="str">
            <v>Wallyford Park and Choose Charging Hub</v>
          </cell>
          <cell r="C20">
            <v>1</v>
          </cell>
          <cell r="D20">
            <v>0.31</v>
          </cell>
        </row>
        <row r="21">
          <cell r="A21">
            <v>51609</v>
          </cell>
          <cell r="B21" t="str">
            <v>Stenton Car Park, Pressmennan Road, Dunbar</v>
          </cell>
          <cell r="C21">
            <v>2</v>
          </cell>
          <cell r="D21">
            <v>36.17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8</v>
          </cell>
          <cell r="D22">
            <v>179.27099999999999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14</v>
          </cell>
          <cell r="D23">
            <v>261.5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5</v>
          </cell>
          <cell r="D24">
            <v>110.13</v>
          </cell>
        </row>
        <row r="25">
          <cell r="A25">
            <v>51693</v>
          </cell>
          <cell r="B25" t="str">
            <v xml:space="preserve">Imperial Car Park Charging Hub, North Berwick </v>
          </cell>
          <cell r="C25">
            <v>14</v>
          </cell>
          <cell r="D25">
            <v>323.75</v>
          </cell>
        </row>
        <row r="26">
          <cell r="A26">
            <v>51694</v>
          </cell>
          <cell r="B26" t="str">
            <v xml:space="preserve">Imperial Car Park Charging Hub, North Berwick </v>
          </cell>
          <cell r="C26">
            <v>1</v>
          </cell>
          <cell r="D26">
            <v>9.875</v>
          </cell>
        </row>
        <row r="27">
          <cell r="A27">
            <v>51695</v>
          </cell>
          <cell r="B27" t="str">
            <v>John Muir House, Court Street, Haddington</v>
          </cell>
          <cell r="C27">
            <v>1</v>
          </cell>
        </row>
        <row r="28">
          <cell r="A28">
            <v>51698</v>
          </cell>
          <cell r="B28" t="str">
            <v>Penston House Car Park, Macmerry</v>
          </cell>
          <cell r="C28">
            <v>2</v>
          </cell>
          <cell r="D28">
            <v>19.77</v>
          </cell>
        </row>
        <row r="29">
          <cell r="A29">
            <v>51700</v>
          </cell>
          <cell r="B29" t="str">
            <v>Penston House Car Park, Macmerry</v>
          </cell>
          <cell r="C29">
            <v>5</v>
          </cell>
          <cell r="D29">
            <v>45.85</v>
          </cell>
        </row>
        <row r="30">
          <cell r="A30">
            <v>51703</v>
          </cell>
          <cell r="B30" t="str">
            <v>High Street Residential On-Street Charging Hub, Prestonpans</v>
          </cell>
          <cell r="C30">
            <v>4</v>
          </cell>
          <cell r="D30">
            <v>48.33</v>
          </cell>
        </row>
        <row r="31">
          <cell r="A31">
            <v>51725</v>
          </cell>
          <cell r="B31" t="str">
            <v>Rig Street Residential On-Street Charger, Aberlady</v>
          </cell>
          <cell r="C31">
            <v>2</v>
          </cell>
          <cell r="D31">
            <v>23.34</v>
          </cell>
        </row>
        <row r="32">
          <cell r="A32">
            <v>51726</v>
          </cell>
          <cell r="B32" t="str">
            <v>Rig Street Residential On-Street Charger, Aberlady</v>
          </cell>
          <cell r="C32">
            <v>1</v>
          </cell>
          <cell r="D32">
            <v>9.74</v>
          </cell>
        </row>
        <row r="33">
          <cell r="A33">
            <v>51727</v>
          </cell>
          <cell r="B33" t="str">
            <v>Dirleton Castle Car Park Charger, Dirleton</v>
          </cell>
          <cell r="C33">
            <v>17</v>
          </cell>
          <cell r="D33">
            <v>132.27699999999999</v>
          </cell>
        </row>
        <row r="34">
          <cell r="A34">
            <v>51730</v>
          </cell>
          <cell r="B34" t="str">
            <v>Westgate Charging Hub, Fast Charger, Dunbar</v>
          </cell>
          <cell r="C34">
            <v>5</v>
          </cell>
          <cell r="D34">
            <v>113.88</v>
          </cell>
        </row>
        <row r="35">
          <cell r="A35">
            <v>51731</v>
          </cell>
          <cell r="B35" t="str">
            <v>Westgate Charging Hub, Rapid Charger, Dunbar</v>
          </cell>
          <cell r="C35">
            <v>17</v>
          </cell>
          <cell r="D35">
            <v>206.369</v>
          </cell>
        </row>
        <row r="36">
          <cell r="A36">
            <v>51733</v>
          </cell>
          <cell r="B36" t="str">
            <v>Aubigny Sports Centre Rapid Charger, Mill Wynd, Haddington</v>
          </cell>
          <cell r="C36">
            <v>1</v>
          </cell>
          <cell r="D36">
            <v>22.981999999999999</v>
          </cell>
        </row>
        <row r="37">
          <cell r="A37">
            <v>51735</v>
          </cell>
          <cell r="B37" t="str">
            <v>Loch Centre Rapid Charger</v>
          </cell>
          <cell r="C37">
            <v>3</v>
          </cell>
          <cell r="D37">
            <v>31.789000000000001</v>
          </cell>
        </row>
        <row r="38">
          <cell r="A38">
            <v>52438</v>
          </cell>
          <cell r="B38" t="str">
            <v>John Muir House Rapid Charger</v>
          </cell>
          <cell r="C38">
            <v>19</v>
          </cell>
          <cell r="D38">
            <v>266.97899999999998</v>
          </cell>
        </row>
        <row r="39">
          <cell r="A39">
            <v>52439</v>
          </cell>
          <cell r="B39" t="str">
            <v>John Muir House Rapid Charger</v>
          </cell>
          <cell r="C39">
            <v>6</v>
          </cell>
          <cell r="D39">
            <v>63.33</v>
          </cell>
        </row>
        <row r="40">
          <cell r="A40">
            <v>52440</v>
          </cell>
          <cell r="B40" t="str">
            <v>Floors Terrace, Dunbar</v>
          </cell>
          <cell r="C40">
            <v>1</v>
          </cell>
          <cell r="D40">
            <v>9.51</v>
          </cell>
        </row>
        <row r="41">
          <cell r="A41">
            <v>52442</v>
          </cell>
          <cell r="B41" t="str">
            <v>Walden Place, Gifford</v>
          </cell>
          <cell r="C41">
            <v>3</v>
          </cell>
          <cell r="D41">
            <v>125.18</v>
          </cell>
        </row>
        <row r="42">
          <cell r="A42">
            <v>52443</v>
          </cell>
          <cell r="B42" t="str">
            <v>John Muir House Electric Car Park, Haddington</v>
          </cell>
          <cell r="C42">
            <v>1</v>
          </cell>
          <cell r="D42">
            <v>55.51</v>
          </cell>
        </row>
        <row r="43">
          <cell r="A43">
            <v>52444</v>
          </cell>
          <cell r="B43" t="str">
            <v>John Muir House Electric Car Park, Haddington</v>
          </cell>
          <cell r="C43">
            <v>5</v>
          </cell>
          <cell r="D43">
            <v>68.989999999999995</v>
          </cell>
        </row>
        <row r="44">
          <cell r="A44">
            <v>52445</v>
          </cell>
          <cell r="B44" t="str">
            <v>Long Stay Car Park Charging Hub, Haddington</v>
          </cell>
          <cell r="C44">
            <v>2</v>
          </cell>
          <cell r="D44">
            <v>39.43</v>
          </cell>
        </row>
        <row r="45">
          <cell r="A45">
            <v>52451</v>
          </cell>
          <cell r="B45" t="str">
            <v>Gracefield Car Park Residential Charging Hub, Haddington</v>
          </cell>
          <cell r="C45">
            <v>1</v>
          </cell>
          <cell r="D45">
            <v>6.75</v>
          </cell>
        </row>
        <row r="46">
          <cell r="A46">
            <v>52452</v>
          </cell>
          <cell r="B46" t="str">
            <v>Pencaitland Residential Charger</v>
          </cell>
          <cell r="C46">
            <v>1</v>
          </cell>
          <cell r="D46">
            <v>36.69</v>
          </cell>
        </row>
        <row r="47">
          <cell r="A47">
            <v>52453</v>
          </cell>
          <cell r="B47" t="str">
            <v>High Street Residential On-Street Charging Hub, Prestonpans</v>
          </cell>
          <cell r="C47">
            <v>3</v>
          </cell>
          <cell r="D47">
            <v>17.29</v>
          </cell>
        </row>
        <row r="48">
          <cell r="A48">
            <v>52454</v>
          </cell>
          <cell r="B48" t="str">
            <v>Outdoor Education Centre, Innerwick</v>
          </cell>
          <cell r="C48">
            <v>3</v>
          </cell>
          <cell r="D48">
            <v>59.54</v>
          </cell>
        </row>
        <row r="49">
          <cell r="A49">
            <v>52459</v>
          </cell>
          <cell r="B49" t="str">
            <v>Winterfield Golf Club, Dunbar</v>
          </cell>
          <cell r="C49">
            <v>5</v>
          </cell>
          <cell r="D49">
            <v>69.64</v>
          </cell>
        </row>
        <row r="50">
          <cell r="A50">
            <v>52460</v>
          </cell>
          <cell r="B50" t="str">
            <v>East Saltoun On-Street Residential Charger</v>
          </cell>
          <cell r="C50">
            <v>5</v>
          </cell>
          <cell r="D50">
            <v>127.181</v>
          </cell>
        </row>
        <row r="51">
          <cell r="A51">
            <v>52461</v>
          </cell>
          <cell r="B51" t="str">
            <v>Wallyford Park and Choose Charging Hub</v>
          </cell>
          <cell r="C51">
            <v>9</v>
          </cell>
          <cell r="D51">
            <v>131.922</v>
          </cell>
        </row>
        <row r="52">
          <cell r="A52">
            <v>52462</v>
          </cell>
          <cell r="B52" t="str">
            <v>Wallyford Park and Choose Charging Hub</v>
          </cell>
          <cell r="C52">
            <v>9</v>
          </cell>
          <cell r="D52">
            <v>138.89099999999999</v>
          </cell>
        </row>
        <row r="53">
          <cell r="A53">
            <v>52883</v>
          </cell>
          <cell r="B53" t="str">
            <v>Wallyford Park and Choose Charging Hub</v>
          </cell>
          <cell r="C53">
            <v>1</v>
          </cell>
          <cell r="D53">
            <v>5.66</v>
          </cell>
        </row>
        <row r="54">
          <cell r="A54">
            <v>52885</v>
          </cell>
          <cell r="B54" t="str">
            <v>Wallyford Park and Choose Charging Hub</v>
          </cell>
          <cell r="C54">
            <v>1</v>
          </cell>
          <cell r="D54">
            <v>6.93</v>
          </cell>
        </row>
        <row r="55">
          <cell r="A55">
            <v>52991</v>
          </cell>
          <cell r="B55" t="str">
            <v>Saltcoats Road Rapid Charger</v>
          </cell>
          <cell r="C55">
            <v>3</v>
          </cell>
          <cell r="D55">
            <v>70.504000000000005</v>
          </cell>
        </row>
        <row r="56">
          <cell r="A56">
            <v>52993</v>
          </cell>
          <cell r="B56" t="str">
            <v>High Street, Ormiston</v>
          </cell>
          <cell r="C56">
            <v>1</v>
          </cell>
          <cell r="D56">
            <v>34.679000000000002</v>
          </cell>
        </row>
      </sheetData>
      <sheetData sheetId="32">
        <row r="2">
          <cell r="A2" t="str">
            <v>East Lothian EV Charge Point Usage</v>
          </cell>
        </row>
        <row r="3">
          <cell r="A3" t="str">
            <v>From 28/12/20 – 03/01/20:</v>
          </cell>
          <cell r="C3">
            <v>197</v>
          </cell>
          <cell r="D3">
            <v>3049.7699999999995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2</v>
          </cell>
          <cell r="D5">
            <v>27.527000000000001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38.222000000000001</v>
          </cell>
        </row>
        <row r="7">
          <cell r="A7">
            <v>51051</v>
          </cell>
          <cell r="B7" t="str">
            <v>Randall House, Macmerry</v>
          </cell>
          <cell r="C7">
            <v>3</v>
          </cell>
          <cell r="D7">
            <v>61.375</v>
          </cell>
        </row>
        <row r="8">
          <cell r="A8">
            <v>51515</v>
          </cell>
          <cell r="B8" t="str">
            <v>Port Seton Community Centre</v>
          </cell>
          <cell r="C8">
            <v>1</v>
          </cell>
          <cell r="D8">
            <v>5.7110000000000003</v>
          </cell>
        </row>
        <row r="9">
          <cell r="A9">
            <v>51576</v>
          </cell>
          <cell r="B9" t="str">
            <v>Springfield Residential On-Street Charger</v>
          </cell>
          <cell r="C9">
            <v>1</v>
          </cell>
          <cell r="D9">
            <v>64.611000000000004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5</v>
          </cell>
          <cell r="D10">
            <v>92.454999999999998</v>
          </cell>
        </row>
        <row r="11">
          <cell r="A11">
            <v>51579</v>
          </cell>
          <cell r="B11" t="str">
            <v>Loch Road Car Park Hub, Tranent</v>
          </cell>
          <cell r="C11">
            <v>1</v>
          </cell>
          <cell r="D11">
            <v>1.61</v>
          </cell>
        </row>
        <row r="12">
          <cell r="A12">
            <v>51580</v>
          </cell>
          <cell r="B12" t="str">
            <v>Musselburgh Sports Centre Rapid Charger</v>
          </cell>
          <cell r="C12">
            <v>5</v>
          </cell>
          <cell r="D12">
            <v>141.02500000000001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7</v>
          </cell>
          <cell r="D13">
            <v>98.95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1</v>
          </cell>
          <cell r="D14">
            <v>3.91</v>
          </cell>
        </row>
        <row r="15">
          <cell r="A15">
            <v>51583</v>
          </cell>
          <cell r="B15" t="str">
            <v>Hawthorn Road Rapid Charger, Prestonpans</v>
          </cell>
          <cell r="C15">
            <v>3</v>
          </cell>
          <cell r="D15">
            <v>28.54</v>
          </cell>
        </row>
        <row r="16">
          <cell r="A16">
            <v>51601</v>
          </cell>
          <cell r="B16" t="str">
            <v>Shorthope Street Car Park Charging Hub</v>
          </cell>
          <cell r="C16">
            <v>7</v>
          </cell>
          <cell r="D16">
            <v>47.68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15</v>
          </cell>
          <cell r="D17">
            <v>136.65600000000001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11</v>
          </cell>
          <cell r="D18">
            <v>137.56899999999999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6</v>
          </cell>
          <cell r="D19">
            <v>80.266000000000005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3</v>
          </cell>
          <cell r="D20">
            <v>17.059999999999999</v>
          </cell>
        </row>
        <row r="21">
          <cell r="A21">
            <v>51609</v>
          </cell>
          <cell r="B21" t="str">
            <v>Stenton Car Park, Pressmennan Road, Dunbar</v>
          </cell>
          <cell r="C21">
            <v>1</v>
          </cell>
          <cell r="D21">
            <v>6.6890000000000001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4</v>
          </cell>
          <cell r="D22">
            <v>80.510000000000005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10</v>
          </cell>
          <cell r="D23">
            <v>144.68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3</v>
          </cell>
          <cell r="D24">
            <v>82.46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3</v>
          </cell>
          <cell r="D25">
            <v>5.5709999999999997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14</v>
          </cell>
          <cell r="D26">
            <v>306.62</v>
          </cell>
        </row>
        <row r="27">
          <cell r="A27">
            <v>51725</v>
          </cell>
          <cell r="B27" t="str">
            <v>Rig Street Residential On-Street Charger, Aberlady</v>
          </cell>
          <cell r="C27">
            <v>2</v>
          </cell>
          <cell r="D27">
            <v>24.68</v>
          </cell>
        </row>
        <row r="28">
          <cell r="A28">
            <v>51726</v>
          </cell>
          <cell r="B28" t="str">
            <v>Rig Street Residential On-Street Charger, Aberlady</v>
          </cell>
          <cell r="C28">
            <v>4</v>
          </cell>
          <cell r="D28">
            <v>68.19</v>
          </cell>
        </row>
        <row r="29">
          <cell r="A29">
            <v>51727</v>
          </cell>
          <cell r="B29" t="str">
            <v>Dirleton Castle Car Park Charger, Dirleton</v>
          </cell>
          <cell r="C29">
            <v>2</v>
          </cell>
          <cell r="D29">
            <v>8.5709999999999997</v>
          </cell>
        </row>
        <row r="30">
          <cell r="A30">
            <v>51730</v>
          </cell>
          <cell r="B30" t="str">
            <v>Westgate Charging Hub, Fast Charger, Dunbar</v>
          </cell>
          <cell r="C30">
            <v>5</v>
          </cell>
          <cell r="D30">
            <v>81.161000000000001</v>
          </cell>
        </row>
        <row r="31">
          <cell r="A31">
            <v>51731</v>
          </cell>
          <cell r="B31" t="str">
            <v>Westgate Charging Hub, Rapid Charger, Dunbar</v>
          </cell>
          <cell r="C31">
            <v>9</v>
          </cell>
          <cell r="D31">
            <v>87.77</v>
          </cell>
        </row>
        <row r="32">
          <cell r="A32">
            <v>51733</v>
          </cell>
          <cell r="B32" t="str">
            <v>Aubigny Sports Centre Rapid Charger, Mill Wynd, Haddington</v>
          </cell>
          <cell r="C32">
            <v>1</v>
          </cell>
          <cell r="D32">
            <v>2.214</v>
          </cell>
        </row>
        <row r="33">
          <cell r="A33">
            <v>51735</v>
          </cell>
          <cell r="B33" t="str">
            <v>Loch Centre Rapid Charger</v>
          </cell>
          <cell r="C33">
            <v>6</v>
          </cell>
          <cell r="D33">
            <v>39.036000000000001</v>
          </cell>
        </row>
        <row r="34">
          <cell r="A34">
            <v>52438</v>
          </cell>
          <cell r="B34" t="str">
            <v>John Muir House Rapid Charger</v>
          </cell>
          <cell r="C34">
            <v>12</v>
          </cell>
          <cell r="D34">
            <v>184.69300000000001</v>
          </cell>
        </row>
        <row r="35">
          <cell r="A35">
            <v>52439</v>
          </cell>
          <cell r="B35" t="str">
            <v>John Muir House Rapid Charger</v>
          </cell>
          <cell r="C35">
            <v>4</v>
          </cell>
          <cell r="D35">
            <v>51.057000000000002</v>
          </cell>
        </row>
        <row r="36">
          <cell r="A36">
            <v>52442</v>
          </cell>
          <cell r="B36" t="str">
            <v>Walden Place, Gifford</v>
          </cell>
          <cell r="C36">
            <v>2</v>
          </cell>
          <cell r="D36">
            <v>21.68</v>
          </cell>
        </row>
        <row r="37">
          <cell r="A37">
            <v>52443</v>
          </cell>
          <cell r="B37" t="str">
            <v>John Muir House Electric Car Park, Haddington</v>
          </cell>
          <cell r="C37">
            <v>1</v>
          </cell>
          <cell r="D37">
            <v>54.28</v>
          </cell>
        </row>
        <row r="38">
          <cell r="A38">
            <v>52444</v>
          </cell>
          <cell r="B38" t="str">
            <v>John Muir House Electric Car Park, Haddington</v>
          </cell>
          <cell r="C38">
            <v>1</v>
          </cell>
          <cell r="D38">
            <v>38.340000000000003</v>
          </cell>
        </row>
        <row r="39">
          <cell r="A39">
            <v>52445</v>
          </cell>
          <cell r="B39" t="str">
            <v>Long Stay Car Park Charging Hub, Haddington</v>
          </cell>
          <cell r="C39">
            <v>4</v>
          </cell>
          <cell r="D39">
            <v>58.34</v>
          </cell>
        </row>
        <row r="40">
          <cell r="A40">
            <v>52452</v>
          </cell>
          <cell r="B40" t="str">
            <v>Pencaitland Residential Charger</v>
          </cell>
          <cell r="C40">
            <v>1</v>
          </cell>
          <cell r="D40">
            <v>11.099</v>
          </cell>
        </row>
        <row r="41">
          <cell r="A41">
            <v>52453</v>
          </cell>
          <cell r="B41" t="str">
            <v>High Street Residential On-Street Charging Hub, Prestonpans</v>
          </cell>
          <cell r="C41">
            <v>1</v>
          </cell>
          <cell r="D41">
            <v>5.5789999999999997</v>
          </cell>
        </row>
        <row r="42">
          <cell r="A42">
            <v>52454</v>
          </cell>
          <cell r="B42" t="str">
            <v>Outdoor Education Centre, Innerwick</v>
          </cell>
          <cell r="C42">
            <v>3</v>
          </cell>
          <cell r="D42">
            <v>100.74</v>
          </cell>
        </row>
        <row r="43">
          <cell r="A43">
            <v>52459</v>
          </cell>
          <cell r="B43" t="str">
            <v>Winterfield Golf Club, Dunbar</v>
          </cell>
          <cell r="C43">
            <v>5</v>
          </cell>
          <cell r="D43">
            <v>57.802</v>
          </cell>
        </row>
        <row r="44">
          <cell r="A44">
            <v>52460</v>
          </cell>
          <cell r="B44" t="str">
            <v>East Saltoun On-Street Residential Charger</v>
          </cell>
          <cell r="C44">
            <v>4</v>
          </cell>
          <cell r="D44">
            <v>69.72</v>
          </cell>
        </row>
        <row r="45">
          <cell r="A45">
            <v>52461</v>
          </cell>
          <cell r="B45" t="str">
            <v>Wallyford Park and Choose Charging Hub</v>
          </cell>
          <cell r="C45">
            <v>7</v>
          </cell>
          <cell r="D45">
            <v>243.30600000000001</v>
          </cell>
        </row>
        <row r="46">
          <cell r="A46">
            <v>52462</v>
          </cell>
          <cell r="B46" t="str">
            <v>Wallyford Park and Choose Charging Hub</v>
          </cell>
          <cell r="C46">
            <v>2</v>
          </cell>
          <cell r="D46">
            <v>8.2609999999999992</v>
          </cell>
        </row>
        <row r="47">
          <cell r="A47">
            <v>52883</v>
          </cell>
          <cell r="B47" t="str">
            <v>Wallyford Park and Choose Charging Hub</v>
          </cell>
          <cell r="C47">
            <v>3</v>
          </cell>
          <cell r="D47">
            <v>1.42</v>
          </cell>
        </row>
        <row r="48">
          <cell r="A48">
            <v>52890</v>
          </cell>
          <cell r="B48" t="str">
            <v>Wallyford Park and Choose Charging Hub</v>
          </cell>
          <cell r="C48">
            <v>1</v>
          </cell>
          <cell r="D48">
            <v>25.85</v>
          </cell>
        </row>
        <row r="49">
          <cell r="A49">
            <v>52991</v>
          </cell>
          <cell r="B49" t="str">
            <v>Saltcoats Road Rapid Charger</v>
          </cell>
          <cell r="C49">
            <v>6</v>
          </cell>
          <cell r="D49">
            <v>113.43899999999999</v>
          </cell>
        </row>
        <row r="50">
          <cell r="A50">
            <v>52992</v>
          </cell>
          <cell r="B50" t="str">
            <v>Longniddry Community Centre Rapid Charger</v>
          </cell>
          <cell r="C50">
            <v>4</v>
          </cell>
          <cell r="D50">
            <v>82.844999999999999</v>
          </cell>
        </row>
      </sheetData>
      <sheetData sheetId="33">
        <row r="2">
          <cell r="A2" t="str">
            <v>East Lothian EV Charge Point Usage</v>
          </cell>
        </row>
        <row r="3">
          <cell r="A3" t="str">
            <v>From 21/12/20 – 27/12/20:</v>
          </cell>
          <cell r="C3">
            <v>286</v>
          </cell>
          <cell r="D3">
            <v>4038.0649999999996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15</v>
          </cell>
          <cell r="D5">
            <v>207.416</v>
          </cell>
        </row>
        <row r="6">
          <cell r="A6">
            <v>51051</v>
          </cell>
          <cell r="B6" t="str">
            <v>Randall House, Macmerry</v>
          </cell>
          <cell r="C6">
            <v>1</v>
          </cell>
          <cell r="D6">
            <v>27.067</v>
          </cell>
        </row>
        <row r="7">
          <cell r="A7">
            <v>51576</v>
          </cell>
          <cell r="B7" t="str">
            <v>Springfield Residential On-Street Charger</v>
          </cell>
          <cell r="C7">
            <v>2</v>
          </cell>
          <cell r="D7">
            <v>131.751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6</v>
          </cell>
          <cell r="D8">
            <v>64.343999999999994</v>
          </cell>
        </row>
        <row r="9">
          <cell r="A9">
            <v>51578</v>
          </cell>
          <cell r="B9" t="str">
            <v>Loch Road Car Park Hub, Tranent</v>
          </cell>
          <cell r="C9">
            <v>2</v>
          </cell>
          <cell r="D9">
            <v>15.83</v>
          </cell>
        </row>
        <row r="10">
          <cell r="A10">
            <v>51579</v>
          </cell>
          <cell r="B10" t="str">
            <v>Loch Road Car Park Hub, Tranent</v>
          </cell>
          <cell r="C10">
            <v>4</v>
          </cell>
          <cell r="D10">
            <v>33.261000000000003</v>
          </cell>
        </row>
        <row r="11">
          <cell r="A11">
            <v>51580</v>
          </cell>
          <cell r="B11" t="str">
            <v>Musselburgh Sports Centre Rapid Charger</v>
          </cell>
          <cell r="C11">
            <v>4</v>
          </cell>
          <cell r="D11">
            <v>58.698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4</v>
          </cell>
          <cell r="D12">
            <v>56.53</v>
          </cell>
        </row>
        <row r="13">
          <cell r="A13">
            <v>51582</v>
          </cell>
          <cell r="B13" t="str">
            <v>Fisherrow Car Park Charging Hub, Musselburgh</v>
          </cell>
          <cell r="C13">
            <v>1</v>
          </cell>
          <cell r="D13">
            <v>14.34</v>
          </cell>
        </row>
        <row r="14">
          <cell r="A14">
            <v>51583</v>
          </cell>
          <cell r="B14" t="str">
            <v>Hawthorn Road Rapid Charger, Prestonpans</v>
          </cell>
          <cell r="C14">
            <v>5</v>
          </cell>
          <cell r="D14">
            <v>66.75</v>
          </cell>
        </row>
        <row r="15">
          <cell r="A15">
            <v>51601</v>
          </cell>
          <cell r="B15" t="str">
            <v>Shorthope Street Car Park Charging Hub</v>
          </cell>
          <cell r="C15">
            <v>8</v>
          </cell>
          <cell r="D15">
            <v>49.52</v>
          </cell>
        </row>
        <row r="16">
          <cell r="A16">
            <v>51602</v>
          </cell>
          <cell r="B16" t="str">
            <v>Shorthope Street Car Park Charging Hub, Rapid Charger</v>
          </cell>
          <cell r="C16">
            <v>13</v>
          </cell>
          <cell r="D16">
            <v>163.577</v>
          </cell>
        </row>
        <row r="17">
          <cell r="A17">
            <v>51603</v>
          </cell>
          <cell r="B17" t="str">
            <v>Station Road Hub, Fast Charger, East Linton</v>
          </cell>
          <cell r="C17">
            <v>5</v>
          </cell>
          <cell r="D17">
            <v>116.03100000000001</v>
          </cell>
        </row>
        <row r="18">
          <cell r="A18">
            <v>51604</v>
          </cell>
          <cell r="B18" t="str">
            <v>Station Road Hub, Rapid Charger, East Linton</v>
          </cell>
          <cell r="C18">
            <v>10</v>
          </cell>
          <cell r="D18">
            <v>72.915000000000006</v>
          </cell>
        </row>
        <row r="19">
          <cell r="A19">
            <v>51605</v>
          </cell>
          <cell r="B19" t="str">
            <v>Gracefield Car Park Charging Hub, Musselburgh</v>
          </cell>
          <cell r="C19">
            <v>5</v>
          </cell>
          <cell r="D19">
            <v>44.75</v>
          </cell>
        </row>
        <row r="20">
          <cell r="A20">
            <v>51606</v>
          </cell>
          <cell r="B20" t="str">
            <v>Gracefield Car Park Charging Hub, Musselburgh</v>
          </cell>
          <cell r="C20">
            <v>1</v>
          </cell>
          <cell r="D20">
            <v>12.509</v>
          </cell>
        </row>
        <row r="21">
          <cell r="A21">
            <v>51608</v>
          </cell>
          <cell r="B21" t="str">
            <v>Wallyford Park and Choose Charging Hub</v>
          </cell>
          <cell r="C21">
            <v>1</v>
          </cell>
          <cell r="D21">
            <v>1.23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4</v>
          </cell>
          <cell r="D22">
            <v>56.33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14</v>
          </cell>
          <cell r="D23">
            <v>224.96799999999999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7</v>
          </cell>
          <cell r="D24">
            <v>86.57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7</v>
          </cell>
          <cell r="D25">
            <v>76.039000000000001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12</v>
          </cell>
          <cell r="D26">
            <v>171.11199999999999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2</v>
          </cell>
          <cell r="D27">
            <v>52.972000000000001</v>
          </cell>
        </row>
        <row r="28">
          <cell r="A28">
            <v>51696</v>
          </cell>
          <cell r="B28" t="str">
            <v>John Muir House, Court Street, Haddington</v>
          </cell>
          <cell r="C28">
            <v>8</v>
          </cell>
          <cell r="D28">
            <v>80.150000000000006</v>
          </cell>
        </row>
        <row r="29">
          <cell r="A29">
            <v>51698</v>
          </cell>
          <cell r="B29" t="str">
            <v>Penston House Car Park, Macmerry</v>
          </cell>
          <cell r="C29">
            <v>3</v>
          </cell>
          <cell r="D29">
            <v>50.54</v>
          </cell>
        </row>
        <row r="30">
          <cell r="A30">
            <v>51699</v>
          </cell>
          <cell r="B30" t="str">
            <v>Penston House Car Park, Macmerry</v>
          </cell>
          <cell r="C30">
            <v>3</v>
          </cell>
          <cell r="D30">
            <v>27.12</v>
          </cell>
        </row>
        <row r="31">
          <cell r="A31">
            <v>51700</v>
          </cell>
          <cell r="B31" t="str">
            <v>Penston House Car Park, Macmerry</v>
          </cell>
          <cell r="C31">
            <v>1</v>
          </cell>
          <cell r="D31">
            <v>3.51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2</v>
          </cell>
          <cell r="D32">
            <v>24.06</v>
          </cell>
        </row>
        <row r="33">
          <cell r="A33">
            <v>51726</v>
          </cell>
          <cell r="B33" t="str">
            <v>Rig Street Residential On-Street Charger, Aberlady</v>
          </cell>
          <cell r="C33">
            <v>6</v>
          </cell>
          <cell r="D33">
            <v>111.4</v>
          </cell>
        </row>
        <row r="34">
          <cell r="A34">
            <v>51727</v>
          </cell>
          <cell r="B34" t="str">
            <v>Dirleton Castle Car Park Charger, Dirleton</v>
          </cell>
          <cell r="C34">
            <v>2</v>
          </cell>
          <cell r="D34">
            <v>14.679</v>
          </cell>
        </row>
        <row r="35">
          <cell r="A35">
            <v>51728</v>
          </cell>
          <cell r="B35" t="str">
            <v>Eskside East Residential On-Street Charger, Musselburgh</v>
          </cell>
          <cell r="C35">
            <v>3</v>
          </cell>
          <cell r="D35">
            <v>39.198</v>
          </cell>
        </row>
        <row r="36">
          <cell r="A36">
            <v>51730</v>
          </cell>
          <cell r="B36" t="str">
            <v>Westgate Charging Hub, Fast Charger, Dunbar</v>
          </cell>
          <cell r="C36">
            <v>3</v>
          </cell>
          <cell r="D36">
            <v>59.75</v>
          </cell>
        </row>
        <row r="37">
          <cell r="A37">
            <v>51731</v>
          </cell>
          <cell r="B37" t="str">
            <v>Westgate Charging Hub, Rapid Charger, Dunbar</v>
          </cell>
          <cell r="C37">
            <v>15</v>
          </cell>
          <cell r="D37">
            <v>232.386</v>
          </cell>
        </row>
        <row r="38">
          <cell r="A38">
            <v>51732</v>
          </cell>
          <cell r="B38" t="str">
            <v>Lindores Drive Car Park Rapid Charger</v>
          </cell>
          <cell r="C38">
            <v>2</v>
          </cell>
          <cell r="D38">
            <v>14.885999999999999</v>
          </cell>
        </row>
        <row r="39">
          <cell r="A39">
            <v>51733</v>
          </cell>
          <cell r="B39" t="str">
            <v>Aubigny Sports Centre Rapid Charger, Mill Wynd, Haddington</v>
          </cell>
          <cell r="C39">
            <v>5</v>
          </cell>
          <cell r="D39">
            <v>11.5</v>
          </cell>
        </row>
        <row r="40">
          <cell r="A40">
            <v>51735</v>
          </cell>
          <cell r="B40" t="str">
            <v>Loch Centre Rapid Charger</v>
          </cell>
          <cell r="C40">
            <v>11</v>
          </cell>
          <cell r="D40">
            <v>119.345</v>
          </cell>
        </row>
        <row r="41">
          <cell r="A41">
            <v>51738</v>
          </cell>
          <cell r="B41" t="str">
            <v>Whitecraig Village Hub Rapid Charger</v>
          </cell>
          <cell r="C41">
            <v>5</v>
          </cell>
          <cell r="D41">
            <v>49.723999999999997</v>
          </cell>
        </row>
        <row r="42">
          <cell r="A42">
            <v>52438</v>
          </cell>
          <cell r="B42" t="str">
            <v>John Muir House Rapid Charger</v>
          </cell>
          <cell r="C42">
            <v>13</v>
          </cell>
          <cell r="D42">
            <v>171.70699999999999</v>
          </cell>
        </row>
        <row r="43">
          <cell r="A43">
            <v>52439</v>
          </cell>
          <cell r="B43" t="str">
            <v>John Muir House Rapid Charger</v>
          </cell>
          <cell r="C43">
            <v>9</v>
          </cell>
          <cell r="D43">
            <v>143.93600000000001</v>
          </cell>
        </row>
        <row r="44">
          <cell r="A44">
            <v>52440</v>
          </cell>
          <cell r="B44" t="str">
            <v>Floors Terrace, Dunbar</v>
          </cell>
          <cell r="C44">
            <v>3</v>
          </cell>
          <cell r="D44">
            <v>11.920999999999999</v>
          </cell>
        </row>
        <row r="45">
          <cell r="A45">
            <v>52442</v>
          </cell>
          <cell r="B45" t="str">
            <v>Walden Place, Gifford</v>
          </cell>
          <cell r="C45">
            <v>2</v>
          </cell>
          <cell r="D45">
            <v>60.011000000000003</v>
          </cell>
        </row>
        <row r="46">
          <cell r="A46">
            <v>52443</v>
          </cell>
          <cell r="B46" t="str">
            <v>John Muir House Electric Car Park, Haddington</v>
          </cell>
          <cell r="C46">
            <v>6</v>
          </cell>
          <cell r="D46">
            <v>142.54</v>
          </cell>
        </row>
        <row r="47">
          <cell r="A47">
            <v>52445</v>
          </cell>
          <cell r="B47" t="str">
            <v>Long Stay Car Park Charging Hub, Haddington</v>
          </cell>
          <cell r="C47">
            <v>4</v>
          </cell>
          <cell r="D47">
            <v>48.93</v>
          </cell>
        </row>
        <row r="48">
          <cell r="A48">
            <v>52449</v>
          </cell>
          <cell r="B48" t="str">
            <v>Gracefield Car Park Residential Charging Hub, Haddington</v>
          </cell>
          <cell r="C48">
            <v>2</v>
          </cell>
          <cell r="D48">
            <v>26.43</v>
          </cell>
        </row>
        <row r="49">
          <cell r="A49">
            <v>52452</v>
          </cell>
          <cell r="B49" t="str">
            <v>Pencaitland Residential Charger</v>
          </cell>
          <cell r="C49">
            <v>1</v>
          </cell>
          <cell r="D49">
            <v>22.11</v>
          </cell>
        </row>
        <row r="50">
          <cell r="A50">
            <v>52453</v>
          </cell>
          <cell r="B50" t="str">
            <v>High Street Residential On-Street Charging Hub, Prestonpans</v>
          </cell>
          <cell r="C50">
            <v>1</v>
          </cell>
          <cell r="D50">
            <v>9.69</v>
          </cell>
        </row>
        <row r="51">
          <cell r="A51">
            <v>52454</v>
          </cell>
          <cell r="B51" t="str">
            <v>Outdoor Education Centre, Innerwick</v>
          </cell>
          <cell r="C51">
            <v>4</v>
          </cell>
          <cell r="D51">
            <v>90.33</v>
          </cell>
        </row>
        <row r="52">
          <cell r="A52">
            <v>52458</v>
          </cell>
          <cell r="B52" t="str">
            <v>Preston Lodge High School, Prestonpans</v>
          </cell>
          <cell r="C52">
            <v>1</v>
          </cell>
          <cell r="D52">
            <v>0.74099999999999999</v>
          </cell>
        </row>
        <row r="53">
          <cell r="A53">
            <v>52459</v>
          </cell>
          <cell r="B53" t="str">
            <v>Winterfield Golf Club, Dunbar</v>
          </cell>
          <cell r="C53">
            <v>3</v>
          </cell>
          <cell r="D53">
            <v>17.699000000000002</v>
          </cell>
        </row>
        <row r="54">
          <cell r="A54">
            <v>52460</v>
          </cell>
          <cell r="B54" t="str">
            <v>East Saltoun On-Street Residential Charger</v>
          </cell>
          <cell r="C54">
            <v>6</v>
          </cell>
          <cell r="D54">
            <v>148.899</v>
          </cell>
        </row>
        <row r="55">
          <cell r="A55">
            <v>52461</v>
          </cell>
          <cell r="B55" t="str">
            <v>Wallyford Park and Choose Charging Hub</v>
          </cell>
          <cell r="C55">
            <v>6</v>
          </cell>
          <cell r="D55">
            <v>114.285</v>
          </cell>
        </row>
        <row r="56">
          <cell r="A56">
            <v>52462</v>
          </cell>
          <cell r="B56" t="str">
            <v>Wallyford Park and Choose Charging Hub</v>
          </cell>
          <cell r="C56">
            <v>7</v>
          </cell>
          <cell r="D56">
            <v>131.358</v>
          </cell>
        </row>
        <row r="57">
          <cell r="A57">
            <v>52883</v>
          </cell>
          <cell r="B57" t="str">
            <v>Wallyford Park and Choose Charging Hub</v>
          </cell>
          <cell r="C57">
            <v>1</v>
          </cell>
          <cell r="D57">
            <v>2.0990000000000002</v>
          </cell>
        </row>
        <row r="58">
          <cell r="A58">
            <v>52891</v>
          </cell>
          <cell r="B58" t="str">
            <v>Wallyford Park and Choose Charging Hub</v>
          </cell>
          <cell r="C58">
            <v>1</v>
          </cell>
          <cell r="D58">
            <v>0.56999999999999995</v>
          </cell>
        </row>
        <row r="59">
          <cell r="A59">
            <v>52991</v>
          </cell>
          <cell r="B59" t="str">
            <v>Saltcoats Road Rapid Charger</v>
          </cell>
          <cell r="C59">
            <v>7</v>
          </cell>
          <cell r="D59">
            <v>107.48399999999999</v>
          </cell>
        </row>
        <row r="60">
          <cell r="A60">
            <v>52992</v>
          </cell>
          <cell r="B60" t="str">
            <v>Longniddry Community Centre Rapid Charger</v>
          </cell>
          <cell r="C60">
            <v>5</v>
          </cell>
          <cell r="D60">
            <v>91.046999999999997</v>
          </cell>
        </row>
        <row r="61">
          <cell r="A61">
            <v>52993</v>
          </cell>
          <cell r="B61" t="str">
            <v>High Street, Ormiston</v>
          </cell>
          <cell r="C61">
            <v>2</v>
          </cell>
          <cell r="D61">
            <v>53.52</v>
          </cell>
        </row>
      </sheetData>
      <sheetData sheetId="34">
        <row r="2">
          <cell r="A2" t="str">
            <v>East Lothian EV Charge Point Usage</v>
          </cell>
        </row>
        <row r="3">
          <cell r="A3" t="str">
            <v>From 14/12/20 – 20/12/20:</v>
          </cell>
          <cell r="C3">
            <v>353</v>
          </cell>
          <cell r="D3">
            <v>5342.56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13</v>
          </cell>
          <cell r="D5">
            <v>194.99799999999999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12.234999999999999</v>
          </cell>
        </row>
        <row r="7">
          <cell r="A7">
            <v>51051</v>
          </cell>
          <cell r="B7" t="str">
            <v>Randall House, Macmerry</v>
          </cell>
          <cell r="C7">
            <v>2</v>
          </cell>
          <cell r="D7">
            <v>44.350999999999999</v>
          </cell>
        </row>
        <row r="8">
          <cell r="A8">
            <v>51515</v>
          </cell>
          <cell r="B8" t="str">
            <v>Port Seton Community Centre</v>
          </cell>
          <cell r="C8">
            <v>5</v>
          </cell>
          <cell r="D8">
            <v>143.941</v>
          </cell>
        </row>
        <row r="9">
          <cell r="A9">
            <v>51576</v>
          </cell>
          <cell r="B9" t="str">
            <v>Springfield Residential On-Street Charger</v>
          </cell>
          <cell r="C9">
            <v>2</v>
          </cell>
          <cell r="D9">
            <v>114.429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9</v>
          </cell>
          <cell r="D10">
            <v>106.923</v>
          </cell>
        </row>
        <row r="11">
          <cell r="A11">
            <v>51579</v>
          </cell>
          <cell r="B11" t="str">
            <v>Loch Road Car Park Hub, Tranent</v>
          </cell>
          <cell r="C11">
            <v>4</v>
          </cell>
          <cell r="D11">
            <v>36.369</v>
          </cell>
        </row>
        <row r="12">
          <cell r="A12">
            <v>51580</v>
          </cell>
          <cell r="B12" t="str">
            <v>Musselburgh Sports Centre Rapid Charger</v>
          </cell>
          <cell r="C12">
            <v>8</v>
          </cell>
          <cell r="D12">
            <v>149.416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4</v>
          </cell>
          <cell r="D13">
            <v>56.161999999999999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2</v>
          </cell>
          <cell r="D14">
            <v>34.651000000000003</v>
          </cell>
        </row>
        <row r="15">
          <cell r="A15">
            <v>51583</v>
          </cell>
          <cell r="B15" t="str">
            <v>Hawthorn Road Rapid Charger, Prestonpans</v>
          </cell>
          <cell r="C15">
            <v>13</v>
          </cell>
          <cell r="D15">
            <v>210.40799999999999</v>
          </cell>
        </row>
        <row r="16">
          <cell r="A16">
            <v>51601</v>
          </cell>
          <cell r="B16" t="str">
            <v>Shorthope Street Car Park Charging Hub</v>
          </cell>
          <cell r="C16">
            <v>19</v>
          </cell>
          <cell r="D16">
            <v>184.35900000000001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21</v>
          </cell>
          <cell r="D17">
            <v>248.876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5</v>
          </cell>
          <cell r="D18">
            <v>69.209999999999994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8</v>
          </cell>
          <cell r="D19">
            <v>95.784000000000006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6</v>
          </cell>
          <cell r="D20">
            <v>41.81</v>
          </cell>
        </row>
        <row r="21">
          <cell r="A21">
            <v>51606</v>
          </cell>
          <cell r="B21" t="str">
            <v>Gracefield Car Park Charging Hub, Musselburgh</v>
          </cell>
          <cell r="C21">
            <v>2</v>
          </cell>
          <cell r="D21">
            <v>20.85</v>
          </cell>
        </row>
        <row r="22">
          <cell r="A22">
            <v>51609</v>
          </cell>
          <cell r="B22" t="str">
            <v>Stenton Car Park, Pressmennan Road, Dunbar</v>
          </cell>
          <cell r="C22">
            <v>1</v>
          </cell>
          <cell r="D22">
            <v>6.7910000000000004</v>
          </cell>
        </row>
        <row r="23">
          <cell r="A23">
            <v>51610</v>
          </cell>
          <cell r="B23" t="str">
            <v>Bleachingfield Community Centre, Countess Crescent, Dunbar</v>
          </cell>
          <cell r="C23">
            <v>7</v>
          </cell>
          <cell r="D23">
            <v>131.13999999999999</v>
          </cell>
        </row>
        <row r="24">
          <cell r="A24">
            <v>51689</v>
          </cell>
          <cell r="B24" t="str">
            <v>Abbeylands Car Park Charging Hub, High Street, Dunbar</v>
          </cell>
          <cell r="C24">
            <v>18</v>
          </cell>
          <cell r="D24">
            <v>266.81</v>
          </cell>
        </row>
        <row r="25">
          <cell r="A25">
            <v>51690</v>
          </cell>
          <cell r="B25" t="str">
            <v>Abbeylands Car Park Charging Hub, High Street, Dunbar</v>
          </cell>
          <cell r="C25">
            <v>11</v>
          </cell>
          <cell r="D25">
            <v>201.23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3</v>
          </cell>
          <cell r="D26">
            <v>9.82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22</v>
          </cell>
          <cell r="D27">
            <v>361.22800000000001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12</v>
          </cell>
          <cell r="D28">
            <v>123.857</v>
          </cell>
        </row>
        <row r="29">
          <cell r="A29">
            <v>51695</v>
          </cell>
          <cell r="B29" t="str">
            <v>John Muir House, Court Street, Haddington</v>
          </cell>
          <cell r="C29">
            <v>2</v>
          </cell>
          <cell r="D29">
            <v>7.88</v>
          </cell>
        </row>
        <row r="30">
          <cell r="A30">
            <v>51696</v>
          </cell>
          <cell r="B30" t="str">
            <v>John Muir House, Court Street, Haddington</v>
          </cell>
          <cell r="C30">
            <v>7</v>
          </cell>
          <cell r="D30">
            <v>68.13</v>
          </cell>
        </row>
        <row r="31">
          <cell r="A31">
            <v>51698</v>
          </cell>
          <cell r="B31" t="str">
            <v>Penston House Car Park, Macmerry</v>
          </cell>
          <cell r="C31">
            <v>3</v>
          </cell>
          <cell r="D31">
            <v>11.79</v>
          </cell>
        </row>
        <row r="32">
          <cell r="A32">
            <v>51699</v>
          </cell>
          <cell r="B32" t="str">
            <v>Penston House Car Park, Macmerry</v>
          </cell>
          <cell r="C32">
            <v>3</v>
          </cell>
          <cell r="D32">
            <v>44.4</v>
          </cell>
        </row>
        <row r="33">
          <cell r="A33">
            <v>51700</v>
          </cell>
          <cell r="B33" t="str">
            <v>Penston House Car Park, Macmerry</v>
          </cell>
          <cell r="C33">
            <v>2</v>
          </cell>
          <cell r="D33">
            <v>19.059999999999999</v>
          </cell>
        </row>
        <row r="34">
          <cell r="A34">
            <v>51703</v>
          </cell>
          <cell r="B34" t="str">
            <v>High Street Residential On-Street Charging Hub, Prestonpans</v>
          </cell>
          <cell r="C34">
            <v>5</v>
          </cell>
          <cell r="D34">
            <v>59.180999999999997</v>
          </cell>
        </row>
        <row r="35">
          <cell r="A35">
            <v>51726</v>
          </cell>
          <cell r="B35" t="str">
            <v>Rig Street Residential On-Street Charger, Aberlady</v>
          </cell>
          <cell r="C35">
            <v>7</v>
          </cell>
          <cell r="D35">
            <v>99.65</v>
          </cell>
        </row>
        <row r="36">
          <cell r="A36">
            <v>51727</v>
          </cell>
          <cell r="B36" t="str">
            <v>Dirleton Castle Car Park Charger, Dirleton</v>
          </cell>
          <cell r="C36">
            <v>3</v>
          </cell>
          <cell r="D36">
            <v>106.822</v>
          </cell>
        </row>
        <row r="37">
          <cell r="A37">
            <v>51730</v>
          </cell>
          <cell r="B37" t="str">
            <v>Westgate Charging Hub, Fast Charger, Dunbar</v>
          </cell>
          <cell r="C37">
            <v>3</v>
          </cell>
          <cell r="D37">
            <v>58.71</v>
          </cell>
        </row>
        <row r="38">
          <cell r="A38">
            <v>51731</v>
          </cell>
          <cell r="B38" t="str">
            <v>Westgate Charging Hub, Rapid Charger, Dunbar</v>
          </cell>
          <cell r="C38">
            <v>14</v>
          </cell>
          <cell r="D38">
            <v>233.28</v>
          </cell>
        </row>
        <row r="39">
          <cell r="A39">
            <v>51732</v>
          </cell>
          <cell r="B39" t="str">
            <v>Lindores Drive Car Park Rapid Charger</v>
          </cell>
          <cell r="C39">
            <v>3</v>
          </cell>
          <cell r="D39">
            <v>22.931999999999999</v>
          </cell>
        </row>
        <row r="40">
          <cell r="A40">
            <v>51733</v>
          </cell>
          <cell r="B40" t="str">
            <v>Aubigny Sports Centre Rapid Charger, Mill Wynd, Haddington</v>
          </cell>
          <cell r="C40">
            <v>3</v>
          </cell>
          <cell r="D40">
            <v>36.965000000000003</v>
          </cell>
        </row>
        <row r="41">
          <cell r="A41">
            <v>51735</v>
          </cell>
          <cell r="B41" t="str">
            <v>Loch Centre Rapid Charger</v>
          </cell>
          <cell r="C41">
            <v>11</v>
          </cell>
          <cell r="D41">
            <v>94.248999999999995</v>
          </cell>
        </row>
        <row r="42">
          <cell r="A42">
            <v>51738</v>
          </cell>
          <cell r="B42" t="str">
            <v>Whitecraig Village Hub Rapid Charger</v>
          </cell>
          <cell r="C42">
            <v>4</v>
          </cell>
          <cell r="D42">
            <v>81.075000000000003</v>
          </cell>
        </row>
        <row r="43">
          <cell r="A43">
            <v>52438</v>
          </cell>
          <cell r="B43" t="str">
            <v>John Muir House Rapid Charger</v>
          </cell>
          <cell r="C43">
            <v>14</v>
          </cell>
          <cell r="D43">
            <v>316.54000000000002</v>
          </cell>
        </row>
        <row r="44">
          <cell r="A44">
            <v>52439</v>
          </cell>
          <cell r="B44" t="str">
            <v>John Muir House Rapid Charger</v>
          </cell>
          <cell r="C44">
            <v>11</v>
          </cell>
          <cell r="D44">
            <v>130.02500000000001</v>
          </cell>
        </row>
        <row r="45">
          <cell r="A45">
            <v>52442</v>
          </cell>
          <cell r="B45" t="str">
            <v>Walden Place, Gifford</v>
          </cell>
          <cell r="C45">
            <v>6</v>
          </cell>
          <cell r="D45">
            <v>185.298</v>
          </cell>
        </row>
        <row r="46">
          <cell r="A46">
            <v>52443</v>
          </cell>
          <cell r="B46" t="str">
            <v>John Muir House Electric Car Park, Haddington</v>
          </cell>
          <cell r="C46">
            <v>3</v>
          </cell>
          <cell r="D46">
            <v>41.06</v>
          </cell>
        </row>
        <row r="47">
          <cell r="A47">
            <v>52444</v>
          </cell>
          <cell r="B47" t="str">
            <v>John Muir House Electric Car Park, Haddington</v>
          </cell>
          <cell r="C47">
            <v>3</v>
          </cell>
          <cell r="D47">
            <v>34.07</v>
          </cell>
        </row>
        <row r="48">
          <cell r="A48">
            <v>52445</v>
          </cell>
          <cell r="B48" t="str">
            <v>Long Stay Car Park Charging Hub, Haddington</v>
          </cell>
          <cell r="C48">
            <v>4</v>
          </cell>
          <cell r="D48">
            <v>48.26</v>
          </cell>
        </row>
        <row r="49">
          <cell r="A49">
            <v>52449</v>
          </cell>
          <cell r="B49" t="str">
            <v>Gracefield Car Park Residential Charging Hub, Haddington</v>
          </cell>
          <cell r="C49">
            <v>5</v>
          </cell>
          <cell r="D49">
            <v>58.51</v>
          </cell>
        </row>
        <row r="50">
          <cell r="A50">
            <v>52451</v>
          </cell>
          <cell r="B50" t="str">
            <v>Gracefield Car Park Residential Charging Hub, Haddington</v>
          </cell>
          <cell r="C50">
            <v>1</v>
          </cell>
          <cell r="D50">
            <v>11.65</v>
          </cell>
        </row>
        <row r="51">
          <cell r="A51">
            <v>52452</v>
          </cell>
          <cell r="B51" t="str">
            <v>Pencaitland Residential Charger</v>
          </cell>
          <cell r="C51">
            <v>2</v>
          </cell>
          <cell r="D51">
            <v>29.870999999999999</v>
          </cell>
        </row>
        <row r="52">
          <cell r="A52">
            <v>52453</v>
          </cell>
          <cell r="B52" t="str">
            <v>High Street Residential On-Street Charging Hub, Prestonpans</v>
          </cell>
          <cell r="C52">
            <v>3</v>
          </cell>
          <cell r="D52">
            <v>20.22</v>
          </cell>
        </row>
        <row r="53">
          <cell r="A53">
            <v>52454</v>
          </cell>
          <cell r="B53" t="str">
            <v>Outdoor Education Centre, Innerwick</v>
          </cell>
          <cell r="C53">
            <v>4</v>
          </cell>
          <cell r="D53">
            <v>109.64</v>
          </cell>
        </row>
        <row r="54">
          <cell r="A54">
            <v>52457</v>
          </cell>
          <cell r="B54" t="str">
            <v>Outdoor Education Centre &amp; Amenity Depot</v>
          </cell>
          <cell r="C54">
            <v>1</v>
          </cell>
          <cell r="D54">
            <v>14.218999999999999</v>
          </cell>
        </row>
        <row r="55">
          <cell r="A55">
            <v>52460</v>
          </cell>
          <cell r="B55" t="str">
            <v>East Saltoun On-Street Residential Charger</v>
          </cell>
          <cell r="C55">
            <v>2</v>
          </cell>
          <cell r="D55">
            <v>57.920999999999999</v>
          </cell>
        </row>
        <row r="56">
          <cell r="A56">
            <v>52461</v>
          </cell>
          <cell r="B56" t="str">
            <v>Wallyford Park and Choose Charging Hub</v>
          </cell>
          <cell r="C56">
            <v>5</v>
          </cell>
          <cell r="D56">
            <v>52.197000000000003</v>
          </cell>
        </row>
        <row r="57">
          <cell r="A57">
            <v>52462</v>
          </cell>
          <cell r="B57" t="str">
            <v>Wallyford Park and Choose Charging Hub</v>
          </cell>
          <cell r="C57">
            <v>12</v>
          </cell>
          <cell r="D57">
            <v>300.495</v>
          </cell>
        </row>
        <row r="58">
          <cell r="A58">
            <v>52885</v>
          </cell>
          <cell r="B58" t="str">
            <v>Wallyford Park and Choose Charging Hub</v>
          </cell>
          <cell r="C58">
            <v>1</v>
          </cell>
          <cell r="D58">
            <v>7.6710000000000003</v>
          </cell>
        </row>
        <row r="59">
          <cell r="A59">
            <v>52891</v>
          </cell>
          <cell r="B59" t="str">
            <v>Wallyford Park and Choose Charging Hub</v>
          </cell>
          <cell r="C59">
            <v>1</v>
          </cell>
          <cell r="D59">
            <v>9.49</v>
          </cell>
        </row>
        <row r="60">
          <cell r="A60">
            <v>52991</v>
          </cell>
          <cell r="B60" t="str">
            <v>Saltcoats Road Rapid Charger</v>
          </cell>
          <cell r="C60">
            <v>2</v>
          </cell>
          <cell r="D60">
            <v>30.690999999999999</v>
          </cell>
        </row>
        <row r="61">
          <cell r="A61">
            <v>52992</v>
          </cell>
          <cell r="B61" t="str">
            <v>Longniddry Community Centre Rapid Charger</v>
          </cell>
          <cell r="C61">
            <v>2</v>
          </cell>
          <cell r="D61">
            <v>37.988999999999997</v>
          </cell>
        </row>
        <row r="62">
          <cell r="A62">
            <v>52993</v>
          </cell>
          <cell r="B62" t="str">
            <v>High Street, Ormiston</v>
          </cell>
          <cell r="C62">
            <v>3</v>
          </cell>
          <cell r="D62">
            <v>36.970999999999997</v>
          </cell>
        </row>
      </sheetData>
      <sheetData sheetId="35">
        <row r="2">
          <cell r="A2" t="str">
            <v>East Lothian EV Charge Point Usage</v>
          </cell>
        </row>
        <row r="3">
          <cell r="A3" t="str">
            <v>From 07/12/20 –13/12/20:</v>
          </cell>
          <cell r="C3">
            <v>358</v>
          </cell>
          <cell r="D3">
            <v>5147.0770000000002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10</v>
          </cell>
          <cell r="D5">
            <v>100.691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10.977</v>
          </cell>
        </row>
        <row r="7">
          <cell r="A7">
            <v>51051</v>
          </cell>
          <cell r="B7" t="str">
            <v>Randall House, Macmerry</v>
          </cell>
          <cell r="C7">
            <v>1</v>
          </cell>
          <cell r="D7">
            <v>20.148</v>
          </cell>
        </row>
        <row r="8">
          <cell r="A8">
            <v>51515</v>
          </cell>
          <cell r="B8" t="str">
            <v>Port Seton Community Centre</v>
          </cell>
          <cell r="C8">
            <v>1</v>
          </cell>
          <cell r="D8">
            <v>20.890999999999998</v>
          </cell>
        </row>
        <row r="9">
          <cell r="A9">
            <v>51576</v>
          </cell>
          <cell r="B9" t="str">
            <v>Springfield Residential On-Street Charger</v>
          </cell>
          <cell r="C9">
            <v>1</v>
          </cell>
          <cell r="D9">
            <v>49.73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7</v>
          </cell>
          <cell r="D10">
            <v>107.178</v>
          </cell>
        </row>
        <row r="11">
          <cell r="A11">
            <v>51578</v>
          </cell>
          <cell r="B11" t="str">
            <v>Loch Road Car Park Hub, Tranent</v>
          </cell>
          <cell r="C11">
            <v>2</v>
          </cell>
          <cell r="D11">
            <v>19.420000000000002</v>
          </cell>
        </row>
        <row r="12">
          <cell r="A12">
            <v>51579</v>
          </cell>
          <cell r="B12" t="str">
            <v>Loch Road Car Park Hub, Tranent</v>
          </cell>
          <cell r="C12">
            <v>1</v>
          </cell>
          <cell r="D12">
            <v>7.1710000000000003</v>
          </cell>
        </row>
        <row r="13">
          <cell r="A13">
            <v>51580</v>
          </cell>
          <cell r="B13" t="str">
            <v>Musselburgh Sports Centre Rapid Charger</v>
          </cell>
          <cell r="C13">
            <v>12</v>
          </cell>
          <cell r="D13">
            <v>82.150999999999996</v>
          </cell>
        </row>
        <row r="14">
          <cell r="A14">
            <v>51581</v>
          </cell>
          <cell r="B14" t="str">
            <v>Fisherrow Car Park Charging Hub, Musselburgh</v>
          </cell>
          <cell r="C14">
            <v>10</v>
          </cell>
          <cell r="D14">
            <v>153.24100000000001</v>
          </cell>
        </row>
        <row r="15">
          <cell r="A15">
            <v>51582</v>
          </cell>
          <cell r="B15" t="str">
            <v>Fisherrow Car Park Charging Hub, Musselburgh</v>
          </cell>
          <cell r="C15">
            <v>2</v>
          </cell>
          <cell r="D15">
            <v>10.988</v>
          </cell>
        </row>
        <row r="16">
          <cell r="A16">
            <v>51583</v>
          </cell>
          <cell r="B16" t="str">
            <v>Hawthorn Road Rapid Charger, Prestonpans</v>
          </cell>
          <cell r="C16">
            <v>11</v>
          </cell>
          <cell r="D16">
            <v>183.59800000000001</v>
          </cell>
        </row>
        <row r="17">
          <cell r="A17">
            <v>51601</v>
          </cell>
          <cell r="B17" t="str">
            <v>Shorthope Street Car Park Charging Hub</v>
          </cell>
          <cell r="C17">
            <v>15</v>
          </cell>
          <cell r="D17">
            <v>92.042000000000002</v>
          </cell>
        </row>
        <row r="18">
          <cell r="A18">
            <v>51602</v>
          </cell>
          <cell r="B18" t="str">
            <v>Shorthope Street Car Park Charging Hub, Rapid Charger</v>
          </cell>
          <cell r="C18">
            <v>10</v>
          </cell>
          <cell r="D18">
            <v>135.98599999999999</v>
          </cell>
        </row>
        <row r="19">
          <cell r="A19">
            <v>51603</v>
          </cell>
          <cell r="B19" t="str">
            <v>Station Road Hub, Fast Charger, East Linton</v>
          </cell>
          <cell r="C19">
            <v>6</v>
          </cell>
          <cell r="D19">
            <v>77.971000000000004</v>
          </cell>
        </row>
        <row r="20">
          <cell r="A20">
            <v>51604</v>
          </cell>
          <cell r="B20" t="str">
            <v>Station Road Hub, Rapid Charger, East Linton</v>
          </cell>
          <cell r="C20">
            <v>13</v>
          </cell>
          <cell r="D20">
            <v>224.33099999999999</v>
          </cell>
        </row>
        <row r="21">
          <cell r="A21">
            <v>51605</v>
          </cell>
          <cell r="B21" t="str">
            <v>Gracefield Car Park Charging Hub, Musselburgh</v>
          </cell>
          <cell r="C21">
            <v>2</v>
          </cell>
          <cell r="D21">
            <v>13.71</v>
          </cell>
        </row>
        <row r="22">
          <cell r="A22">
            <v>51606</v>
          </cell>
          <cell r="B22" t="str">
            <v>Gracefield Car Park Charging Hub, Musselburgh</v>
          </cell>
          <cell r="C22">
            <v>5</v>
          </cell>
          <cell r="D22">
            <v>72.77</v>
          </cell>
        </row>
        <row r="23">
          <cell r="A23">
            <v>51609</v>
          </cell>
          <cell r="B23" t="str">
            <v>Stenton Car Park, Pressmennan Road, Dunbar</v>
          </cell>
          <cell r="C23">
            <v>1</v>
          </cell>
          <cell r="D23">
            <v>6.51</v>
          </cell>
        </row>
        <row r="24">
          <cell r="A24">
            <v>51610</v>
          </cell>
          <cell r="B24" t="str">
            <v>Bleachingfield Community Centre, Countess Crescent, Dunbar</v>
          </cell>
          <cell r="C24">
            <v>13</v>
          </cell>
          <cell r="D24">
            <v>182.459</v>
          </cell>
        </row>
        <row r="25">
          <cell r="A25">
            <v>51689</v>
          </cell>
          <cell r="B25" t="str">
            <v>Abbeylands Car Park Charging Hub, High Street, Dunbar</v>
          </cell>
          <cell r="C25">
            <v>15</v>
          </cell>
          <cell r="D25">
            <v>280.89100000000002</v>
          </cell>
        </row>
        <row r="26">
          <cell r="A26">
            <v>51690</v>
          </cell>
          <cell r="B26" t="str">
            <v>Abbeylands Car Park Charging Hub, High Street, Dunbar</v>
          </cell>
          <cell r="C26">
            <v>8</v>
          </cell>
          <cell r="D26">
            <v>88.25</v>
          </cell>
        </row>
        <row r="27">
          <cell r="A27">
            <v>51692</v>
          </cell>
          <cell r="B27" t="str">
            <v>Long Stay Car Park Charging Hub, Haddington</v>
          </cell>
          <cell r="C27">
            <v>2</v>
          </cell>
          <cell r="D27">
            <v>11.01</v>
          </cell>
        </row>
        <row r="28">
          <cell r="A28">
            <v>51693</v>
          </cell>
          <cell r="B28" t="str">
            <v xml:space="preserve">Imperial Car Park Charging Hub, North Berwick </v>
          </cell>
          <cell r="C28">
            <v>17</v>
          </cell>
          <cell r="D28">
            <v>338.90100000000001</v>
          </cell>
        </row>
        <row r="29">
          <cell r="A29">
            <v>51694</v>
          </cell>
          <cell r="B29" t="str">
            <v xml:space="preserve">Imperial Car Park Charging Hub, North Berwick </v>
          </cell>
          <cell r="C29">
            <v>22</v>
          </cell>
          <cell r="D29">
            <v>274.928</v>
          </cell>
        </row>
        <row r="30">
          <cell r="A30">
            <v>51695</v>
          </cell>
          <cell r="B30" t="str">
            <v>John Muir House, Court Street, Haddington</v>
          </cell>
          <cell r="C30">
            <v>1</v>
          </cell>
        </row>
        <row r="31">
          <cell r="A31">
            <v>51696</v>
          </cell>
          <cell r="B31" t="str">
            <v>John Muir House, Court Street, Haddington</v>
          </cell>
          <cell r="C31">
            <v>4</v>
          </cell>
          <cell r="D31">
            <v>51.87</v>
          </cell>
        </row>
        <row r="32">
          <cell r="A32">
            <v>51698</v>
          </cell>
          <cell r="B32" t="str">
            <v>Penston House Car Park, Macmerry</v>
          </cell>
          <cell r="C32">
            <v>1</v>
          </cell>
        </row>
        <row r="33">
          <cell r="A33">
            <v>51699</v>
          </cell>
          <cell r="B33" t="str">
            <v>Penston House Car Park, Macmerry</v>
          </cell>
          <cell r="C33">
            <v>2</v>
          </cell>
          <cell r="D33">
            <v>67.150000000000006</v>
          </cell>
        </row>
        <row r="34">
          <cell r="A34">
            <v>51700</v>
          </cell>
          <cell r="B34" t="str">
            <v>Penston House Car Park, Macmerry</v>
          </cell>
          <cell r="C34">
            <v>3</v>
          </cell>
          <cell r="D34">
            <v>44.92</v>
          </cell>
        </row>
        <row r="35">
          <cell r="A35">
            <v>51703</v>
          </cell>
          <cell r="B35" t="str">
            <v>High Street Residential On-Street Charging Hub, Prestonpans</v>
          </cell>
          <cell r="C35">
            <v>5</v>
          </cell>
          <cell r="D35">
            <v>57.058999999999997</v>
          </cell>
        </row>
        <row r="36">
          <cell r="A36">
            <v>51726</v>
          </cell>
          <cell r="B36" t="str">
            <v>Rig Street Residential On-Street Charger, Aberlady</v>
          </cell>
          <cell r="C36">
            <v>7</v>
          </cell>
          <cell r="D36">
            <v>153.12</v>
          </cell>
        </row>
        <row r="37">
          <cell r="A37">
            <v>51727</v>
          </cell>
          <cell r="B37" t="str">
            <v>Dirleton Castle Car Park Charger, Dirleton</v>
          </cell>
          <cell r="C37">
            <v>5</v>
          </cell>
          <cell r="D37">
            <v>79.03</v>
          </cell>
        </row>
        <row r="38">
          <cell r="A38">
            <v>51730</v>
          </cell>
          <cell r="B38" t="str">
            <v>Westgate Charging Hub, Fast Charger, Dunbar</v>
          </cell>
          <cell r="C38">
            <v>8</v>
          </cell>
          <cell r="D38">
            <v>158.59100000000001</v>
          </cell>
        </row>
        <row r="39">
          <cell r="A39">
            <v>51731</v>
          </cell>
          <cell r="B39" t="str">
            <v>Westgate Charging Hub, Rapid Charger, Dunbar</v>
          </cell>
          <cell r="C39">
            <v>21</v>
          </cell>
          <cell r="D39">
            <v>338.88900000000001</v>
          </cell>
        </row>
        <row r="40">
          <cell r="A40">
            <v>51732</v>
          </cell>
          <cell r="B40" t="str">
            <v>Lindores Drive Car Park Rapid Charger</v>
          </cell>
          <cell r="C40">
            <v>5</v>
          </cell>
          <cell r="D40">
            <v>33.607999999999997</v>
          </cell>
        </row>
        <row r="41">
          <cell r="A41">
            <v>51733</v>
          </cell>
          <cell r="B41" t="str">
            <v>Aubigny Sports Centre Rapid Charger, Mill Wynd, Haddington</v>
          </cell>
          <cell r="C41">
            <v>8</v>
          </cell>
          <cell r="D41">
            <v>48.319000000000003</v>
          </cell>
        </row>
        <row r="42">
          <cell r="A42">
            <v>51735</v>
          </cell>
          <cell r="B42" t="str">
            <v>Loch Centre Rapid Charger</v>
          </cell>
          <cell r="C42">
            <v>17</v>
          </cell>
          <cell r="D42">
            <v>147.31299999999999</v>
          </cell>
        </row>
        <row r="43">
          <cell r="A43">
            <v>51738</v>
          </cell>
          <cell r="B43" t="str">
            <v>Whitecraig Village Hub Rapid Charger</v>
          </cell>
          <cell r="C43">
            <v>6</v>
          </cell>
          <cell r="D43">
            <v>51.063000000000002</v>
          </cell>
        </row>
        <row r="44">
          <cell r="A44">
            <v>52438</v>
          </cell>
          <cell r="B44" t="str">
            <v>John Muir House Rapid Charger</v>
          </cell>
          <cell r="C44">
            <v>13</v>
          </cell>
          <cell r="D44">
            <v>246.28899999999999</v>
          </cell>
        </row>
        <row r="45">
          <cell r="A45">
            <v>52439</v>
          </cell>
          <cell r="B45" t="str">
            <v>John Muir House Rapid Charger</v>
          </cell>
          <cell r="C45">
            <v>10</v>
          </cell>
          <cell r="D45">
            <v>150.84399999999999</v>
          </cell>
        </row>
        <row r="46">
          <cell r="A46">
            <v>52442</v>
          </cell>
          <cell r="B46" t="str">
            <v>Walden Place, Gifford</v>
          </cell>
          <cell r="C46">
            <v>10</v>
          </cell>
          <cell r="D46">
            <v>254.25</v>
          </cell>
        </row>
        <row r="47">
          <cell r="A47">
            <v>52443</v>
          </cell>
          <cell r="B47" t="str">
            <v>John Muir House Electric Car Park, Haddington</v>
          </cell>
          <cell r="C47">
            <v>5</v>
          </cell>
          <cell r="D47">
            <v>76.930000000000007</v>
          </cell>
        </row>
        <row r="48">
          <cell r="A48">
            <v>52445</v>
          </cell>
          <cell r="B48" t="str">
            <v>Long Stay Car Park Charging Hub, Haddington</v>
          </cell>
          <cell r="C48">
            <v>4</v>
          </cell>
          <cell r="D48">
            <v>54.71</v>
          </cell>
        </row>
        <row r="49">
          <cell r="A49">
            <v>52449</v>
          </cell>
          <cell r="B49" t="str">
            <v>Gracefield Car Park Residential Charging Hub, Haddington</v>
          </cell>
          <cell r="C49">
            <v>1</v>
          </cell>
          <cell r="D49">
            <v>11.57</v>
          </cell>
        </row>
        <row r="50">
          <cell r="A50">
            <v>52451</v>
          </cell>
          <cell r="B50" t="str">
            <v>Gracefield Car Park Residential Charging Hub, Haddington</v>
          </cell>
          <cell r="C50">
            <v>3</v>
          </cell>
          <cell r="D50">
            <v>25</v>
          </cell>
        </row>
        <row r="51">
          <cell r="A51">
            <v>52452</v>
          </cell>
          <cell r="B51" t="str">
            <v>Pencaitland Residential Charger</v>
          </cell>
          <cell r="C51">
            <v>2</v>
          </cell>
          <cell r="D51">
            <v>42.841000000000001</v>
          </cell>
        </row>
        <row r="52">
          <cell r="A52">
            <v>52453</v>
          </cell>
          <cell r="B52" t="str">
            <v>High Street Residential On-Street Charging Hub, Prestonpans</v>
          </cell>
          <cell r="C52">
            <v>6</v>
          </cell>
          <cell r="D52">
            <v>31.15</v>
          </cell>
        </row>
        <row r="53">
          <cell r="A53">
            <v>52454</v>
          </cell>
          <cell r="B53" t="str">
            <v>Outdoor Education Centre, Innerwick</v>
          </cell>
          <cell r="C53">
            <v>3</v>
          </cell>
          <cell r="D53">
            <v>72.489999999999995</v>
          </cell>
        </row>
        <row r="54">
          <cell r="A54">
            <v>52460</v>
          </cell>
          <cell r="B54" t="str">
            <v>East Saltoun On-Street Residential Charger</v>
          </cell>
          <cell r="C54">
            <v>4</v>
          </cell>
          <cell r="D54">
            <v>118.209</v>
          </cell>
        </row>
        <row r="55">
          <cell r="A55">
            <v>52461</v>
          </cell>
          <cell r="B55" t="str">
            <v>Wallyford Park and Choose Charging Hub</v>
          </cell>
          <cell r="C55">
            <v>3</v>
          </cell>
          <cell r="D55">
            <v>52.994</v>
          </cell>
        </row>
        <row r="56">
          <cell r="A56">
            <v>52462</v>
          </cell>
          <cell r="B56" t="str">
            <v>Wallyford Park and Choose Charging Hub</v>
          </cell>
          <cell r="C56">
            <v>6</v>
          </cell>
          <cell r="D56">
            <v>98.977999999999994</v>
          </cell>
        </row>
        <row r="57">
          <cell r="A57">
            <v>52883</v>
          </cell>
          <cell r="B57" t="str">
            <v>Wallyford Park and Choose Charging Hub</v>
          </cell>
          <cell r="C57">
            <v>1</v>
          </cell>
          <cell r="D57">
            <v>7.7709999999999999</v>
          </cell>
        </row>
        <row r="58">
          <cell r="A58">
            <v>52991</v>
          </cell>
          <cell r="B58" t="str">
            <v>Saltcoats Road Rapid Charger</v>
          </cell>
          <cell r="C58">
            <v>5</v>
          </cell>
          <cell r="D58">
            <v>92.584999999999994</v>
          </cell>
        </row>
        <row r="59">
          <cell r="A59">
            <v>52992</v>
          </cell>
          <cell r="B59" t="str">
            <v>Longniddry Community Centre Rapid Charger</v>
          </cell>
          <cell r="C59">
            <v>1</v>
          </cell>
          <cell r="D59">
            <v>13.590999999999999</v>
          </cell>
        </row>
      </sheetData>
      <sheetData sheetId="36">
        <row r="2">
          <cell r="A2" t="str">
            <v>East Lothian EV Charge Point Usage</v>
          </cell>
        </row>
        <row r="3">
          <cell r="A3" t="str">
            <v>From 30/11/20 –6/12/20:</v>
          </cell>
          <cell r="C3">
            <v>286</v>
          </cell>
          <cell r="D3">
            <v>4273.8640000000014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7</v>
          </cell>
          <cell r="D5">
            <v>117.926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23.091999999999999</v>
          </cell>
        </row>
        <row r="7">
          <cell r="A7">
            <v>51051</v>
          </cell>
          <cell r="B7" t="str">
            <v>Randall House, Macmerry</v>
          </cell>
          <cell r="C7">
            <v>1</v>
          </cell>
          <cell r="D7">
            <v>21.417000000000002</v>
          </cell>
        </row>
        <row r="8">
          <cell r="A8">
            <v>51515</v>
          </cell>
          <cell r="B8" t="str">
            <v>Port Seton Community Centre</v>
          </cell>
          <cell r="C8">
            <v>1</v>
          </cell>
          <cell r="D8">
            <v>20.872</v>
          </cell>
        </row>
        <row r="9">
          <cell r="A9">
            <v>51576</v>
          </cell>
          <cell r="B9" t="str">
            <v>Springfield Residential On-Street Charger</v>
          </cell>
          <cell r="C9">
            <v>1</v>
          </cell>
          <cell r="D9">
            <v>56.639000000000003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6</v>
          </cell>
          <cell r="D10">
            <v>139.374</v>
          </cell>
        </row>
        <row r="11">
          <cell r="A11">
            <v>51578</v>
          </cell>
          <cell r="B11" t="str">
            <v>Loch Road Car Park Hub, Tranent</v>
          </cell>
          <cell r="C11">
            <v>3</v>
          </cell>
          <cell r="D11">
            <v>12.819000000000001</v>
          </cell>
        </row>
        <row r="12">
          <cell r="A12">
            <v>51579</v>
          </cell>
          <cell r="B12" t="str">
            <v>Loch Road Car Park Hub, Tranent</v>
          </cell>
          <cell r="C12">
            <v>1</v>
          </cell>
          <cell r="D12">
            <v>10.101000000000001</v>
          </cell>
        </row>
        <row r="13">
          <cell r="A13">
            <v>51580</v>
          </cell>
          <cell r="B13" t="str">
            <v>Musselburgh Sports Centre Rapid Charger</v>
          </cell>
          <cell r="C13">
            <v>11</v>
          </cell>
          <cell r="D13">
            <v>218.08500000000001</v>
          </cell>
        </row>
        <row r="14">
          <cell r="A14">
            <v>51581</v>
          </cell>
          <cell r="B14" t="str">
            <v>Fisherrow Car Park Charging Hub, Musselburgh</v>
          </cell>
          <cell r="C14">
            <v>10</v>
          </cell>
          <cell r="D14">
            <v>122.411</v>
          </cell>
        </row>
        <row r="15">
          <cell r="A15">
            <v>51582</v>
          </cell>
          <cell r="B15" t="str">
            <v>Fisherrow Car Park Charging Hub, Musselburgh</v>
          </cell>
          <cell r="C15">
            <v>1</v>
          </cell>
          <cell r="D15">
            <v>10.6</v>
          </cell>
        </row>
        <row r="16">
          <cell r="A16">
            <v>51583</v>
          </cell>
          <cell r="B16" t="str">
            <v>Hawthorn Road Rapid Charger, Prestonpans</v>
          </cell>
          <cell r="C16">
            <v>7</v>
          </cell>
          <cell r="D16">
            <v>53.009</v>
          </cell>
        </row>
        <row r="17">
          <cell r="A17">
            <v>51601</v>
          </cell>
          <cell r="B17" t="str">
            <v>Shorthope Street Car Park Charging Hub</v>
          </cell>
          <cell r="C17">
            <v>7</v>
          </cell>
          <cell r="D17">
            <v>25.23</v>
          </cell>
        </row>
        <row r="18">
          <cell r="A18">
            <v>51602</v>
          </cell>
          <cell r="B18" t="str">
            <v>Shorthope Street Car Park Charging Hub, Rapid Charger</v>
          </cell>
          <cell r="C18">
            <v>5</v>
          </cell>
          <cell r="D18">
            <v>51.860999999999997</v>
          </cell>
        </row>
        <row r="19">
          <cell r="A19">
            <v>51603</v>
          </cell>
          <cell r="B19" t="str">
            <v>Station Road Hub, Fast Charger, East Linton</v>
          </cell>
          <cell r="C19">
            <v>2</v>
          </cell>
          <cell r="D19">
            <v>55.679000000000002</v>
          </cell>
        </row>
        <row r="20">
          <cell r="A20">
            <v>51604</v>
          </cell>
          <cell r="B20" t="str">
            <v>Station Road Hub, Rapid Charger, East Linton</v>
          </cell>
          <cell r="C20">
            <v>4</v>
          </cell>
          <cell r="D20">
            <v>36.607999999999997</v>
          </cell>
        </row>
        <row r="21">
          <cell r="A21">
            <v>51605</v>
          </cell>
          <cell r="B21" t="str">
            <v>Gracefield Car Park Charging Hub, Musselburgh</v>
          </cell>
          <cell r="C21">
            <v>7</v>
          </cell>
          <cell r="D21">
            <v>61.999000000000002</v>
          </cell>
        </row>
        <row r="22">
          <cell r="A22">
            <v>51606</v>
          </cell>
          <cell r="B22" t="str">
            <v>Gracefield Car Park Charging Hub, Musselburgh</v>
          </cell>
          <cell r="C22">
            <v>3</v>
          </cell>
          <cell r="D22">
            <v>21.591999999999999</v>
          </cell>
        </row>
        <row r="23">
          <cell r="A23">
            <v>51610</v>
          </cell>
          <cell r="B23" t="str">
            <v>Bleachingfield Community Centre, Countess Crescent, Dunbar</v>
          </cell>
          <cell r="C23">
            <v>8</v>
          </cell>
          <cell r="D23">
            <v>116.14100000000001</v>
          </cell>
        </row>
        <row r="24">
          <cell r="A24">
            <v>51689</v>
          </cell>
          <cell r="B24" t="str">
            <v>Abbeylands Car Park Charging Hub, High Street, Dunbar</v>
          </cell>
          <cell r="C24">
            <v>18</v>
          </cell>
          <cell r="D24">
            <v>280.01900000000001</v>
          </cell>
        </row>
        <row r="25">
          <cell r="A25">
            <v>51690</v>
          </cell>
          <cell r="B25" t="str">
            <v>Abbeylands Car Park Charging Hub, High Street, Dunbar</v>
          </cell>
          <cell r="C25">
            <v>13</v>
          </cell>
          <cell r="D25">
            <v>218.791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6</v>
          </cell>
          <cell r="D26">
            <v>103.76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20</v>
          </cell>
          <cell r="D27">
            <v>361.12299999999999</v>
          </cell>
        </row>
        <row r="28">
          <cell r="A28">
            <v>51695</v>
          </cell>
          <cell r="B28" t="str">
            <v>John Muir House, Court Street, Haddington</v>
          </cell>
          <cell r="C28">
            <v>1</v>
          </cell>
          <cell r="D28">
            <v>2.5499999999999998</v>
          </cell>
        </row>
        <row r="29">
          <cell r="A29">
            <v>51696</v>
          </cell>
          <cell r="B29" t="str">
            <v>John Muir House, Court Street, Haddington</v>
          </cell>
          <cell r="C29">
            <v>4</v>
          </cell>
          <cell r="D29">
            <v>54.11</v>
          </cell>
        </row>
        <row r="30">
          <cell r="A30">
            <v>51699</v>
          </cell>
          <cell r="B30" t="str">
            <v>Penston House Car Park, Macmerry</v>
          </cell>
          <cell r="C30">
            <v>4</v>
          </cell>
          <cell r="D30">
            <v>39.700000000000003</v>
          </cell>
        </row>
        <row r="31">
          <cell r="A31">
            <v>51700</v>
          </cell>
          <cell r="B31" t="str">
            <v>Penston House Car Park, Macmerry</v>
          </cell>
          <cell r="C31">
            <v>1</v>
          </cell>
          <cell r="D31">
            <v>5.98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7</v>
          </cell>
          <cell r="D32">
            <v>65.391000000000005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6</v>
          </cell>
          <cell r="D33">
            <v>81.260000000000005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3</v>
          </cell>
          <cell r="D34">
            <v>53.83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2</v>
          </cell>
          <cell r="D35">
            <v>42.85</v>
          </cell>
        </row>
        <row r="36">
          <cell r="A36">
            <v>51728</v>
          </cell>
          <cell r="B36" t="str">
            <v>Eskside East Residential On-Street Charger, Musselburgh</v>
          </cell>
          <cell r="C36">
            <v>1</v>
          </cell>
          <cell r="D36">
            <v>38.271000000000001</v>
          </cell>
        </row>
        <row r="37">
          <cell r="A37">
            <v>51730</v>
          </cell>
          <cell r="B37" t="str">
            <v>Westgate Charging Hub, Fast Charger, Dunbar</v>
          </cell>
          <cell r="C37">
            <v>9</v>
          </cell>
          <cell r="D37">
            <v>177.59899999999999</v>
          </cell>
        </row>
        <row r="38">
          <cell r="A38">
            <v>51731</v>
          </cell>
          <cell r="B38" t="str">
            <v>Westgate Charging Hub, Rapid Charger, Dunbar</v>
          </cell>
          <cell r="C38">
            <v>18</v>
          </cell>
          <cell r="D38">
            <v>258.61799999999999</v>
          </cell>
        </row>
        <row r="39">
          <cell r="A39">
            <v>51732</v>
          </cell>
          <cell r="B39" t="str">
            <v>Lindores Drive Car Park Rapid Charger</v>
          </cell>
          <cell r="C39">
            <v>4</v>
          </cell>
          <cell r="D39">
            <v>61.414000000000001</v>
          </cell>
        </row>
        <row r="40">
          <cell r="A40">
            <v>51733</v>
          </cell>
          <cell r="B40" t="str">
            <v>Aubigny Sports Centre Rapid Charger, Mill Wynd, Haddington</v>
          </cell>
          <cell r="C40">
            <v>6</v>
          </cell>
          <cell r="D40">
            <v>58.119</v>
          </cell>
        </row>
        <row r="41">
          <cell r="A41">
            <v>51735</v>
          </cell>
          <cell r="B41" t="str">
            <v>Loch Centre Rapid Charger</v>
          </cell>
          <cell r="C41">
            <v>7</v>
          </cell>
          <cell r="D41">
            <v>69.2</v>
          </cell>
        </row>
        <row r="42">
          <cell r="A42">
            <v>51738</v>
          </cell>
          <cell r="B42" t="str">
            <v>Whitecraig Village Hub Rapid Charger</v>
          </cell>
          <cell r="C42">
            <v>2</v>
          </cell>
          <cell r="D42">
            <v>35.348999999999997</v>
          </cell>
        </row>
        <row r="43">
          <cell r="A43">
            <v>52438</v>
          </cell>
          <cell r="B43" t="str">
            <v>John Muir House Rapid Charger</v>
          </cell>
          <cell r="C43">
            <v>7</v>
          </cell>
          <cell r="D43">
            <v>101.49299999999999</v>
          </cell>
        </row>
        <row r="44">
          <cell r="A44">
            <v>52439</v>
          </cell>
          <cell r="B44" t="str">
            <v>John Muir House Rapid Charger</v>
          </cell>
          <cell r="C44">
            <v>10</v>
          </cell>
          <cell r="D44">
            <v>114.14100000000001</v>
          </cell>
        </row>
        <row r="45">
          <cell r="A45">
            <v>52442</v>
          </cell>
          <cell r="B45" t="str">
            <v>Walden Place, Gifford</v>
          </cell>
          <cell r="C45">
            <v>11</v>
          </cell>
          <cell r="D45">
            <v>351.46</v>
          </cell>
        </row>
        <row r="46">
          <cell r="A46">
            <v>52443</v>
          </cell>
          <cell r="B46" t="str">
            <v>John Muir House Electric Car Park, Haddington</v>
          </cell>
          <cell r="C46">
            <v>3</v>
          </cell>
          <cell r="D46">
            <v>15.42</v>
          </cell>
        </row>
        <row r="47">
          <cell r="A47">
            <v>52444</v>
          </cell>
          <cell r="B47" t="str">
            <v>John Muir House Electric Car Park, Haddington</v>
          </cell>
          <cell r="C47">
            <v>2</v>
          </cell>
          <cell r="D47">
            <v>27.77</v>
          </cell>
        </row>
        <row r="48">
          <cell r="A48">
            <v>52445</v>
          </cell>
          <cell r="B48" t="str">
            <v>Long Stay Car Park Charging Hub, Haddington</v>
          </cell>
          <cell r="C48">
            <v>6</v>
          </cell>
          <cell r="D48">
            <v>75.459999999999994</v>
          </cell>
        </row>
        <row r="49">
          <cell r="A49">
            <v>52452</v>
          </cell>
          <cell r="B49" t="str">
            <v>Pencaitland Residential Charger</v>
          </cell>
          <cell r="C49">
            <v>1</v>
          </cell>
          <cell r="D49">
            <v>11.75</v>
          </cell>
        </row>
        <row r="50">
          <cell r="A50">
            <v>52453</v>
          </cell>
          <cell r="B50" t="str">
            <v>High Street Residential On-Street Charging Hub, Prestonpans</v>
          </cell>
          <cell r="C50">
            <v>4</v>
          </cell>
          <cell r="D50">
            <v>19.268999999999998</v>
          </cell>
        </row>
        <row r="51">
          <cell r="A51">
            <v>52454</v>
          </cell>
          <cell r="B51" t="str">
            <v>Outdoor Education Centre, Innerwick</v>
          </cell>
          <cell r="C51">
            <v>4</v>
          </cell>
          <cell r="D51">
            <v>96.63</v>
          </cell>
        </row>
        <row r="52">
          <cell r="A52">
            <v>52456</v>
          </cell>
          <cell r="B52" t="str">
            <v>North Berwick Community Centre</v>
          </cell>
          <cell r="C52">
            <v>2</v>
          </cell>
          <cell r="D52">
            <v>77.021000000000001</v>
          </cell>
        </row>
        <row r="53">
          <cell r="A53">
            <v>52459</v>
          </cell>
          <cell r="B53" t="str">
            <v>Winterfield Golf Club, Dunbar</v>
          </cell>
          <cell r="C53">
            <v>3</v>
          </cell>
          <cell r="D53">
            <v>49.570999999999998</v>
          </cell>
        </row>
        <row r="54">
          <cell r="A54">
            <v>52460</v>
          </cell>
          <cell r="B54" t="str">
            <v>East Saltoun On-Street Residential Charger</v>
          </cell>
          <cell r="C54">
            <v>4</v>
          </cell>
          <cell r="D54">
            <v>7.9</v>
          </cell>
        </row>
        <row r="55">
          <cell r="A55">
            <v>52461</v>
          </cell>
          <cell r="B55" t="str">
            <v>Wallyford Park and Choose Charging Hub</v>
          </cell>
          <cell r="C55">
            <v>2</v>
          </cell>
          <cell r="D55">
            <v>19.518999999999998</v>
          </cell>
        </row>
        <row r="56">
          <cell r="A56">
            <v>52462</v>
          </cell>
          <cell r="B56" t="str">
            <v>Wallyford Park and Choose Charging Hub</v>
          </cell>
          <cell r="C56">
            <v>5</v>
          </cell>
          <cell r="D56">
            <v>83.197999999999993</v>
          </cell>
        </row>
        <row r="57">
          <cell r="A57">
            <v>52724</v>
          </cell>
          <cell r="B57" t="str">
            <v>Wallyford Park and Choose Charging Hub</v>
          </cell>
          <cell r="C57">
            <v>1</v>
          </cell>
          <cell r="D57">
            <v>2.3889999999999998</v>
          </cell>
        </row>
        <row r="58">
          <cell r="A58">
            <v>52992</v>
          </cell>
          <cell r="B58" t="str">
            <v>Longniddry Community Centre Rapid Charger</v>
          </cell>
          <cell r="C58">
            <v>2</v>
          </cell>
          <cell r="D58">
            <v>27.044</v>
          </cell>
        </row>
        <row r="59">
          <cell r="A59">
            <v>52993</v>
          </cell>
          <cell r="B59" t="str">
            <v>High Street, Ormiston</v>
          </cell>
          <cell r="C59">
            <v>1</v>
          </cell>
          <cell r="D59">
            <v>10.44</v>
          </cell>
        </row>
      </sheetData>
      <sheetData sheetId="37">
        <row r="2">
          <cell r="A2" t="str">
            <v>East Lothian EV Charge Point Usage</v>
          </cell>
        </row>
        <row r="3">
          <cell r="A3" t="str">
            <v>From 23/11/20 –29/11/20:</v>
          </cell>
          <cell r="C3">
            <v>276</v>
          </cell>
          <cell r="D3">
            <v>4131.4270000000006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14</v>
          </cell>
          <cell r="D5">
            <v>166.27699999999999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32.037999999999997</v>
          </cell>
        </row>
        <row r="7">
          <cell r="A7">
            <v>51576</v>
          </cell>
          <cell r="B7" t="str">
            <v>Springfield Residential On-Street Charger</v>
          </cell>
          <cell r="C7">
            <v>3</v>
          </cell>
          <cell r="D7">
            <v>133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10</v>
          </cell>
          <cell r="D8">
            <v>175.86500000000001</v>
          </cell>
        </row>
        <row r="9">
          <cell r="A9">
            <v>51578</v>
          </cell>
          <cell r="B9" t="str">
            <v>Loch Road Car Park Hub, Tranent</v>
          </cell>
          <cell r="C9">
            <v>1</v>
          </cell>
          <cell r="D9">
            <v>9.19</v>
          </cell>
        </row>
        <row r="10">
          <cell r="A10">
            <v>51580</v>
          </cell>
          <cell r="B10" t="str">
            <v>Musselburgh Sports Centre Rapid Charger</v>
          </cell>
          <cell r="C10">
            <v>4</v>
          </cell>
          <cell r="D10">
            <v>85.218000000000004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8</v>
          </cell>
          <cell r="D11">
            <v>88.05</v>
          </cell>
        </row>
        <row r="12">
          <cell r="A12">
            <v>51583</v>
          </cell>
          <cell r="B12" t="str">
            <v>Hawthorn Road Rapid Charger, Prestonpans</v>
          </cell>
          <cell r="C12">
            <v>8</v>
          </cell>
          <cell r="D12">
            <v>125.28400000000001</v>
          </cell>
        </row>
        <row r="13">
          <cell r="A13">
            <v>51601</v>
          </cell>
          <cell r="B13" t="str">
            <v>Shorthope Street Car Park Charging Hub</v>
          </cell>
          <cell r="C13">
            <v>14</v>
          </cell>
          <cell r="D13">
            <v>95.31</v>
          </cell>
        </row>
        <row r="14">
          <cell r="A14">
            <v>51602</v>
          </cell>
          <cell r="B14" t="str">
            <v>Shorthope Street Car Park Charging Hub, Rapid Charger</v>
          </cell>
          <cell r="C14">
            <v>11</v>
          </cell>
          <cell r="D14">
            <v>94.891000000000005</v>
          </cell>
        </row>
        <row r="15">
          <cell r="A15">
            <v>51603</v>
          </cell>
          <cell r="B15" t="str">
            <v>Station Road Hub, Fast Charger, East Linton</v>
          </cell>
          <cell r="C15">
            <v>3</v>
          </cell>
          <cell r="D15">
            <v>24.74</v>
          </cell>
        </row>
        <row r="16">
          <cell r="A16">
            <v>51604</v>
          </cell>
          <cell r="B16" t="str">
            <v>Station Road Hub, Rapid Charger, East Linton</v>
          </cell>
          <cell r="C16">
            <v>7</v>
          </cell>
          <cell r="D16">
            <v>143.881</v>
          </cell>
        </row>
        <row r="17">
          <cell r="A17">
            <v>51605</v>
          </cell>
          <cell r="B17" t="str">
            <v>Gracefield Car Park Charging Hub, Musselburgh</v>
          </cell>
          <cell r="C17">
            <v>7</v>
          </cell>
          <cell r="D17">
            <v>35.792000000000002</v>
          </cell>
        </row>
        <row r="18">
          <cell r="A18">
            <v>51606</v>
          </cell>
          <cell r="B18" t="str">
            <v>Gracefield Car Park Charging Hub, Musselburgh</v>
          </cell>
          <cell r="C18">
            <v>3</v>
          </cell>
          <cell r="D18">
            <v>35.53</v>
          </cell>
        </row>
        <row r="19">
          <cell r="A19">
            <v>51609</v>
          </cell>
          <cell r="B19" t="str">
            <v>Stenton Car Park, Pressmennan Road, Dunbar</v>
          </cell>
          <cell r="C19">
            <v>1</v>
          </cell>
          <cell r="D19">
            <v>22.081</v>
          </cell>
        </row>
        <row r="20">
          <cell r="A20">
            <v>51610</v>
          </cell>
          <cell r="B20" t="str">
            <v>Bleachingfield Community Centre, Countess Crescent, Dunbar</v>
          </cell>
          <cell r="C20">
            <v>10</v>
          </cell>
          <cell r="D20">
            <v>165.381</v>
          </cell>
        </row>
        <row r="21">
          <cell r="A21">
            <v>51689</v>
          </cell>
          <cell r="B21" t="str">
            <v>Abbeylands Car Park Charging Hub, High Street, Dunbar</v>
          </cell>
          <cell r="C21">
            <v>14</v>
          </cell>
          <cell r="D21">
            <v>283.99</v>
          </cell>
        </row>
        <row r="22">
          <cell r="A22">
            <v>51690</v>
          </cell>
          <cell r="B22" t="str">
            <v>Abbeylands Car Park Charging Hub, High Street, Dunbar</v>
          </cell>
          <cell r="C22">
            <v>10</v>
          </cell>
          <cell r="D22">
            <v>162.49100000000001</v>
          </cell>
        </row>
        <row r="23">
          <cell r="A23">
            <v>51692</v>
          </cell>
          <cell r="B23" t="str">
            <v>Long Stay Car Park Charging Hub, Haddington</v>
          </cell>
          <cell r="C23">
            <v>1</v>
          </cell>
          <cell r="D23">
            <v>7.3490000000000002</v>
          </cell>
        </row>
        <row r="24">
          <cell r="A24">
            <v>51693</v>
          </cell>
          <cell r="B24" t="str">
            <v xml:space="preserve">Imperial Car Park Charging Hub, North Berwick </v>
          </cell>
          <cell r="C24">
            <v>18</v>
          </cell>
          <cell r="D24">
            <v>260.81900000000002</v>
          </cell>
        </row>
        <row r="25">
          <cell r="A25">
            <v>51696</v>
          </cell>
          <cell r="B25" t="str">
            <v>John Muir House, Court Street, Haddington</v>
          </cell>
          <cell r="C25">
            <v>4</v>
          </cell>
          <cell r="D25">
            <v>30.25</v>
          </cell>
        </row>
        <row r="26">
          <cell r="A26">
            <v>51699</v>
          </cell>
          <cell r="B26" t="str">
            <v>Penston House Car Park, Macmerry</v>
          </cell>
          <cell r="C26">
            <v>2</v>
          </cell>
          <cell r="D26">
            <v>29.69</v>
          </cell>
        </row>
        <row r="27">
          <cell r="A27">
            <v>51700</v>
          </cell>
          <cell r="B27" t="str">
            <v>Penston House Car Park, Macmerry</v>
          </cell>
          <cell r="C27">
            <v>2</v>
          </cell>
          <cell r="D27">
            <v>39.770000000000003</v>
          </cell>
        </row>
        <row r="28">
          <cell r="A28">
            <v>51703</v>
          </cell>
          <cell r="B28" t="str">
            <v>High Street Residential On-Street Charging Hub, Prestonpans</v>
          </cell>
          <cell r="C28">
            <v>6</v>
          </cell>
          <cell r="D28">
            <v>62</v>
          </cell>
        </row>
        <row r="29">
          <cell r="A29">
            <v>51725</v>
          </cell>
          <cell r="B29" t="str">
            <v>Rig Street Residential On-Street Charger, Aberlady</v>
          </cell>
          <cell r="C29">
            <v>3</v>
          </cell>
          <cell r="D29">
            <v>74.849999999999994</v>
          </cell>
        </row>
        <row r="30">
          <cell r="A30">
            <v>51726</v>
          </cell>
          <cell r="B30" t="str">
            <v>Rig Street Residential On-Street Charger, Aberlady</v>
          </cell>
          <cell r="C30">
            <v>1</v>
          </cell>
          <cell r="D30">
            <v>24.06</v>
          </cell>
        </row>
        <row r="31">
          <cell r="A31">
            <v>51727</v>
          </cell>
          <cell r="B31" t="str">
            <v>Dirleton Castle Car Park Charger, Dirleton</v>
          </cell>
          <cell r="C31">
            <v>6</v>
          </cell>
          <cell r="D31">
            <v>98.11</v>
          </cell>
        </row>
        <row r="32">
          <cell r="A32">
            <v>51728</v>
          </cell>
          <cell r="B32" t="str">
            <v>Eskside East Residential On-Street Charger, Musselburgh</v>
          </cell>
          <cell r="C32">
            <v>1</v>
          </cell>
          <cell r="D32">
            <v>5.53</v>
          </cell>
        </row>
        <row r="33">
          <cell r="A33">
            <v>51730</v>
          </cell>
          <cell r="B33" t="str">
            <v>Westgate Charging Hub, Fast Charger, Dunbar</v>
          </cell>
          <cell r="C33">
            <v>5</v>
          </cell>
          <cell r="D33">
            <v>109.26</v>
          </cell>
        </row>
        <row r="34">
          <cell r="A34">
            <v>51731</v>
          </cell>
          <cell r="B34" t="str">
            <v>Westgate Charging Hub, Rapid Charger, Dunbar</v>
          </cell>
          <cell r="C34">
            <v>19</v>
          </cell>
          <cell r="D34">
            <v>291.86</v>
          </cell>
        </row>
        <row r="35">
          <cell r="A35">
            <v>51732</v>
          </cell>
          <cell r="B35" t="str">
            <v>Lindores Drive Car Park Rapid Charger</v>
          </cell>
          <cell r="C35">
            <v>1</v>
          </cell>
          <cell r="D35">
            <v>13.042</v>
          </cell>
        </row>
        <row r="36">
          <cell r="A36">
            <v>51733</v>
          </cell>
          <cell r="B36" t="str">
            <v>Aubigny Sports Centre Rapid Charger, Mill Wynd, Haddington</v>
          </cell>
          <cell r="C36">
            <v>3</v>
          </cell>
          <cell r="D36">
            <v>58.74</v>
          </cell>
        </row>
        <row r="37">
          <cell r="A37">
            <v>51735</v>
          </cell>
          <cell r="B37" t="str">
            <v>Loch Centre Rapid Charger</v>
          </cell>
          <cell r="C37">
            <v>6</v>
          </cell>
          <cell r="D37">
            <v>42.003999999999998</v>
          </cell>
        </row>
        <row r="38">
          <cell r="A38">
            <v>51738</v>
          </cell>
          <cell r="B38" t="str">
            <v>Whitecraig Village Hub Rapid Charger</v>
          </cell>
          <cell r="C38">
            <v>1</v>
          </cell>
          <cell r="D38">
            <v>6.34</v>
          </cell>
        </row>
        <row r="39">
          <cell r="A39">
            <v>52438</v>
          </cell>
          <cell r="B39" t="str">
            <v>John Muir House Rapid Charger</v>
          </cell>
          <cell r="C39">
            <v>7</v>
          </cell>
          <cell r="D39">
            <v>94.525000000000006</v>
          </cell>
        </row>
        <row r="40">
          <cell r="A40">
            <v>52439</v>
          </cell>
          <cell r="B40" t="str">
            <v>John Muir House Rapid Charger</v>
          </cell>
          <cell r="C40">
            <v>6</v>
          </cell>
          <cell r="D40">
            <v>62.296999999999997</v>
          </cell>
        </row>
        <row r="41">
          <cell r="A41">
            <v>52442</v>
          </cell>
          <cell r="B41" t="str">
            <v>Walden Place, Gifford</v>
          </cell>
          <cell r="C41">
            <v>9</v>
          </cell>
          <cell r="D41">
            <v>234.84200000000001</v>
          </cell>
        </row>
        <row r="42">
          <cell r="A42">
            <v>52443</v>
          </cell>
          <cell r="B42" t="str">
            <v>John Muir House Electric Car Park, Haddington</v>
          </cell>
          <cell r="C42">
            <v>2</v>
          </cell>
          <cell r="D42">
            <v>5.64</v>
          </cell>
        </row>
        <row r="43">
          <cell r="A43">
            <v>52444</v>
          </cell>
          <cell r="B43" t="str">
            <v>John Muir House Electric Car Park, Haddington</v>
          </cell>
          <cell r="C43">
            <v>2</v>
          </cell>
          <cell r="D43">
            <v>23.57</v>
          </cell>
        </row>
        <row r="44">
          <cell r="A44">
            <v>52445</v>
          </cell>
          <cell r="B44" t="str">
            <v>Long Stay Car Park Charging Hub, Haddington</v>
          </cell>
          <cell r="C44">
            <v>5</v>
          </cell>
          <cell r="D44">
            <v>104.88</v>
          </cell>
        </row>
        <row r="45">
          <cell r="A45">
            <v>52449</v>
          </cell>
          <cell r="B45" t="str">
            <v>Gracefield Car Park Residential Charging Hub, Haddington</v>
          </cell>
          <cell r="C45">
            <v>1</v>
          </cell>
          <cell r="D45">
            <v>11.15</v>
          </cell>
        </row>
        <row r="46">
          <cell r="A46">
            <v>52452</v>
          </cell>
          <cell r="B46" t="str">
            <v>Pencaitland Residential Charger</v>
          </cell>
          <cell r="C46">
            <v>1</v>
          </cell>
          <cell r="D46">
            <v>35.33</v>
          </cell>
        </row>
        <row r="47">
          <cell r="A47">
            <v>52453</v>
          </cell>
          <cell r="B47" t="str">
            <v>High Street Residential On-Street Charging Hub, Prestonpans</v>
          </cell>
          <cell r="C47">
            <v>4</v>
          </cell>
          <cell r="D47">
            <v>17.481000000000002</v>
          </cell>
        </row>
        <row r="48">
          <cell r="A48">
            <v>52454</v>
          </cell>
          <cell r="B48" t="str">
            <v>Outdoor Education Centre, Innerwick</v>
          </cell>
          <cell r="C48">
            <v>2</v>
          </cell>
          <cell r="D48">
            <v>66.61</v>
          </cell>
        </row>
        <row r="49">
          <cell r="A49">
            <v>52459</v>
          </cell>
          <cell r="B49" t="str">
            <v>Winterfield Golf Club, Dunbar</v>
          </cell>
          <cell r="C49">
            <v>3</v>
          </cell>
          <cell r="D49">
            <v>63.228999999999999</v>
          </cell>
        </row>
        <row r="50">
          <cell r="A50">
            <v>52461</v>
          </cell>
          <cell r="B50" t="str">
            <v>Wallyford Park and Choose Charging Hub</v>
          </cell>
          <cell r="C50">
            <v>5</v>
          </cell>
          <cell r="D50">
            <v>95.099000000000004</v>
          </cell>
        </row>
        <row r="51">
          <cell r="A51">
            <v>52462</v>
          </cell>
          <cell r="B51" t="str">
            <v>Wallyford Park and Choose Charging Hub</v>
          </cell>
          <cell r="C51">
            <v>9</v>
          </cell>
          <cell r="D51">
            <v>147.60599999999999</v>
          </cell>
        </row>
        <row r="52">
          <cell r="A52">
            <v>52884</v>
          </cell>
          <cell r="B52" t="str">
            <v>Wallyford Park and Choose Charging Hub</v>
          </cell>
          <cell r="C52">
            <v>1</v>
          </cell>
          <cell r="D52">
            <v>22.38</v>
          </cell>
        </row>
        <row r="53">
          <cell r="A53">
            <v>52890</v>
          </cell>
          <cell r="B53" t="str">
            <v>Wallyford Park and Choose Charging Hub</v>
          </cell>
          <cell r="C53">
            <v>1</v>
          </cell>
          <cell r="D53">
            <v>8.33</v>
          </cell>
        </row>
        <row r="54">
          <cell r="A54">
            <v>52891</v>
          </cell>
          <cell r="B54" t="str">
            <v>Wallyford Park and Choose Charging Hub</v>
          </cell>
          <cell r="C54">
            <v>1</v>
          </cell>
          <cell r="D54">
            <v>7.8</v>
          </cell>
        </row>
        <row r="55">
          <cell r="A55">
            <v>52892</v>
          </cell>
          <cell r="B55" t="str">
            <v>Wallyford Park and Choose Charging Hub</v>
          </cell>
          <cell r="C55">
            <v>1</v>
          </cell>
          <cell r="D55">
            <v>5.7690000000000001</v>
          </cell>
        </row>
        <row r="56">
          <cell r="A56">
            <v>52991</v>
          </cell>
          <cell r="B56" t="str">
            <v>Saltcoats Road Rapid Charger</v>
          </cell>
          <cell r="C56">
            <v>1</v>
          </cell>
          <cell r="D56">
            <v>1.53</v>
          </cell>
        </row>
        <row r="57">
          <cell r="A57">
            <v>52992</v>
          </cell>
          <cell r="B57" t="str">
            <v>Longniddry Community Centre Rapid Charger</v>
          </cell>
          <cell r="C57">
            <v>1</v>
          </cell>
          <cell r="D57">
            <v>35.517000000000003</v>
          </cell>
        </row>
        <row r="58">
          <cell r="A58">
            <v>52993</v>
          </cell>
          <cell r="B58" t="str">
            <v>High Street, Ormiston</v>
          </cell>
          <cell r="C58">
            <v>6</v>
          </cell>
          <cell r="D58">
            <v>55.158999999999999</v>
          </cell>
        </row>
      </sheetData>
      <sheetData sheetId="38">
        <row r="2">
          <cell r="A2" t="str">
            <v>East Lothian EV Charge Point Usage</v>
          </cell>
        </row>
        <row r="3">
          <cell r="A3" t="str">
            <v>From 16/11/20 –22/11/20:</v>
          </cell>
          <cell r="C3">
            <v>309</v>
          </cell>
          <cell r="D3">
            <v>4586.4740000000011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14</v>
          </cell>
          <cell r="D5">
            <v>161.958</v>
          </cell>
        </row>
        <row r="6">
          <cell r="A6">
            <v>51051</v>
          </cell>
          <cell r="B6" t="str">
            <v>Randall House, Macmerry</v>
          </cell>
          <cell r="C6">
            <v>1</v>
          </cell>
          <cell r="D6">
            <v>25.265000000000001</v>
          </cell>
        </row>
        <row r="7">
          <cell r="A7">
            <v>51515</v>
          </cell>
          <cell r="B7" t="str">
            <v>Port Seton Community Centre</v>
          </cell>
          <cell r="C7">
            <v>1</v>
          </cell>
          <cell r="D7">
            <v>25.728999999999999</v>
          </cell>
        </row>
        <row r="8">
          <cell r="A8">
            <v>51576</v>
          </cell>
          <cell r="B8" t="str">
            <v>Springfield Residential On-Street Charger</v>
          </cell>
          <cell r="C8">
            <v>1</v>
          </cell>
          <cell r="D8">
            <v>55.24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18</v>
          </cell>
          <cell r="D9">
            <v>408.637</v>
          </cell>
        </row>
        <row r="10">
          <cell r="A10">
            <v>51578</v>
          </cell>
          <cell r="B10" t="str">
            <v>Loch Road Car Park Hub, Tranent</v>
          </cell>
          <cell r="C10">
            <v>6</v>
          </cell>
          <cell r="D10">
            <v>46.89</v>
          </cell>
        </row>
        <row r="11">
          <cell r="A11">
            <v>51579</v>
          </cell>
          <cell r="B11" t="str">
            <v>Loch Road Car Park Hub, Tranent</v>
          </cell>
          <cell r="C11">
            <v>2</v>
          </cell>
          <cell r="D11">
            <v>7.97</v>
          </cell>
        </row>
        <row r="12">
          <cell r="A12">
            <v>51580</v>
          </cell>
          <cell r="B12" t="str">
            <v>Musselburgh Sports Centre Rapid Charger</v>
          </cell>
          <cell r="C12">
            <v>12</v>
          </cell>
          <cell r="D12">
            <v>226.03200000000001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1</v>
          </cell>
          <cell r="D13">
            <v>13.47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2</v>
          </cell>
          <cell r="D14">
            <v>12.429</v>
          </cell>
        </row>
        <row r="15">
          <cell r="A15">
            <v>51583</v>
          </cell>
          <cell r="B15" t="str">
            <v>Hawthorn Road Rapid Charger, Prestonpans</v>
          </cell>
          <cell r="C15">
            <v>10</v>
          </cell>
          <cell r="D15">
            <v>138.21100000000001</v>
          </cell>
        </row>
        <row r="16">
          <cell r="A16">
            <v>51601</v>
          </cell>
          <cell r="B16" t="str">
            <v>Shorthope Street Car Park Charging Hub</v>
          </cell>
          <cell r="C16">
            <v>15</v>
          </cell>
          <cell r="D16">
            <v>91.96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15</v>
          </cell>
          <cell r="D17">
            <v>182.81299999999999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6</v>
          </cell>
          <cell r="D18">
            <v>110.871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11</v>
          </cell>
          <cell r="D19">
            <v>151.89400000000001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6</v>
          </cell>
          <cell r="D20">
            <v>42.381</v>
          </cell>
        </row>
        <row r="21">
          <cell r="A21">
            <v>51606</v>
          </cell>
          <cell r="B21" t="str">
            <v>Gracefield Car Park Charging Hub, Musselburgh</v>
          </cell>
          <cell r="C21">
            <v>3</v>
          </cell>
          <cell r="D21">
            <v>40.548999999999999</v>
          </cell>
        </row>
        <row r="22">
          <cell r="A22">
            <v>51607</v>
          </cell>
          <cell r="B22" t="str">
            <v>Wallyford Park and Choose Charging Hub</v>
          </cell>
          <cell r="C22">
            <v>1</v>
          </cell>
          <cell r="D22">
            <v>5.3</v>
          </cell>
        </row>
        <row r="23">
          <cell r="A23">
            <v>51610</v>
          </cell>
          <cell r="B23" t="str">
            <v>Bleachingfield Community Centre, Countess Crescent, Dunbar</v>
          </cell>
          <cell r="C23">
            <v>9</v>
          </cell>
          <cell r="D23">
            <v>110.11</v>
          </cell>
        </row>
        <row r="24">
          <cell r="A24">
            <v>51689</v>
          </cell>
          <cell r="B24" t="str">
            <v>Abbeylands Car Park Charging Hub, High Street, Dunbar</v>
          </cell>
          <cell r="C24">
            <v>9</v>
          </cell>
          <cell r="D24">
            <v>130.77000000000001</v>
          </cell>
        </row>
        <row r="25">
          <cell r="A25">
            <v>51690</v>
          </cell>
          <cell r="B25" t="str">
            <v>Abbeylands Car Park Charging Hub, High Street, Dunbar</v>
          </cell>
          <cell r="C25">
            <v>8</v>
          </cell>
          <cell r="D25">
            <v>128.999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3</v>
          </cell>
          <cell r="D26">
            <v>21.55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19</v>
          </cell>
          <cell r="D27">
            <v>230.02099999999999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6</v>
          </cell>
          <cell r="D28">
            <v>25.251999999999999</v>
          </cell>
        </row>
        <row r="29">
          <cell r="A29">
            <v>51696</v>
          </cell>
          <cell r="B29" t="str">
            <v>John Muir House, Court Street, Haddington</v>
          </cell>
          <cell r="C29">
            <v>6</v>
          </cell>
          <cell r="D29">
            <v>55.31</v>
          </cell>
        </row>
        <row r="30">
          <cell r="A30">
            <v>51699</v>
          </cell>
          <cell r="B30" t="str">
            <v>Penston House Car Park, Macmerry</v>
          </cell>
          <cell r="C30">
            <v>3</v>
          </cell>
          <cell r="D30">
            <v>42.54</v>
          </cell>
        </row>
        <row r="31">
          <cell r="A31">
            <v>51700</v>
          </cell>
          <cell r="B31" t="str">
            <v>Penston House Car Park, Macmerry</v>
          </cell>
          <cell r="C31">
            <v>1</v>
          </cell>
          <cell r="D31">
            <v>3.16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5</v>
          </cell>
          <cell r="D32">
            <v>54.261000000000003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2</v>
          </cell>
          <cell r="D33">
            <v>45.17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1</v>
          </cell>
          <cell r="D34">
            <v>15.91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8</v>
          </cell>
          <cell r="D35">
            <v>161.441</v>
          </cell>
        </row>
        <row r="36">
          <cell r="A36">
            <v>51730</v>
          </cell>
          <cell r="B36" t="str">
            <v>Westgate Charging Hub, Fast Charger, Dunbar</v>
          </cell>
          <cell r="C36">
            <v>5</v>
          </cell>
          <cell r="D36">
            <v>138.88</v>
          </cell>
        </row>
        <row r="37">
          <cell r="A37">
            <v>51731</v>
          </cell>
          <cell r="B37" t="str">
            <v>Westgate Charging Hub, Rapid Charger, Dunbar</v>
          </cell>
          <cell r="C37">
            <v>11</v>
          </cell>
          <cell r="D37">
            <v>176.36500000000001</v>
          </cell>
        </row>
        <row r="38">
          <cell r="A38">
            <v>51732</v>
          </cell>
          <cell r="B38" t="str">
            <v>Lindores Drive Car Park Rapid Charger</v>
          </cell>
          <cell r="C38">
            <v>3</v>
          </cell>
          <cell r="D38">
            <v>39.57</v>
          </cell>
        </row>
        <row r="39">
          <cell r="A39">
            <v>51733</v>
          </cell>
          <cell r="B39" t="str">
            <v>Aubigny Sports Centre Rapid Charger, Mill Wynd, Haddington</v>
          </cell>
          <cell r="C39">
            <v>2</v>
          </cell>
          <cell r="D39">
            <v>21.899000000000001</v>
          </cell>
        </row>
        <row r="40">
          <cell r="A40">
            <v>51735</v>
          </cell>
          <cell r="B40" t="str">
            <v>Loch Centre Rapid Charger</v>
          </cell>
          <cell r="C40">
            <v>6</v>
          </cell>
          <cell r="D40">
            <v>101.864</v>
          </cell>
        </row>
        <row r="41">
          <cell r="A41">
            <v>51738</v>
          </cell>
          <cell r="B41" t="str">
            <v>Whitecraig Village Hub Rapid Charger</v>
          </cell>
          <cell r="C41">
            <v>5</v>
          </cell>
          <cell r="D41">
            <v>33.551000000000002</v>
          </cell>
        </row>
        <row r="42">
          <cell r="A42">
            <v>52438</v>
          </cell>
          <cell r="B42" t="str">
            <v>John Muir House Rapid Charger</v>
          </cell>
          <cell r="C42">
            <v>11</v>
          </cell>
          <cell r="D42">
            <v>187.24600000000001</v>
          </cell>
        </row>
        <row r="43">
          <cell r="A43">
            <v>52439</v>
          </cell>
          <cell r="B43" t="str">
            <v>John Muir House Rapid Charger</v>
          </cell>
          <cell r="C43">
            <v>3</v>
          </cell>
          <cell r="D43">
            <v>56.744</v>
          </cell>
        </row>
        <row r="44">
          <cell r="A44">
            <v>52442</v>
          </cell>
          <cell r="B44" t="str">
            <v>Walden Place, Gifford</v>
          </cell>
          <cell r="C44">
            <v>9</v>
          </cell>
          <cell r="D44">
            <v>266.988</v>
          </cell>
        </row>
        <row r="45">
          <cell r="A45">
            <v>52443</v>
          </cell>
          <cell r="B45" t="str">
            <v>John Muir House Electric Car Park, Haddington</v>
          </cell>
          <cell r="C45">
            <v>4</v>
          </cell>
          <cell r="D45">
            <v>79.010000000000005</v>
          </cell>
        </row>
        <row r="46">
          <cell r="A46">
            <v>52444</v>
          </cell>
          <cell r="B46" t="str">
            <v>John Muir House Electric Car Park, Haddington</v>
          </cell>
          <cell r="C46">
            <v>2</v>
          </cell>
          <cell r="D46">
            <v>32.090000000000003</v>
          </cell>
        </row>
        <row r="47">
          <cell r="A47">
            <v>52445</v>
          </cell>
          <cell r="B47" t="str">
            <v>Long Stay Car Park Charging Hub, Haddington</v>
          </cell>
          <cell r="C47">
            <v>4</v>
          </cell>
          <cell r="D47">
            <v>57.6</v>
          </cell>
        </row>
        <row r="48">
          <cell r="A48">
            <v>52449</v>
          </cell>
          <cell r="B48" t="str">
            <v>Gracefield Car Park Residential Charging Hub, Haddington</v>
          </cell>
          <cell r="C48">
            <v>1</v>
          </cell>
          <cell r="D48">
            <v>3.8</v>
          </cell>
        </row>
        <row r="49">
          <cell r="A49">
            <v>52450</v>
          </cell>
          <cell r="B49" t="str">
            <v>Gracefield Car Park Residential Charging Hub, Haddington</v>
          </cell>
          <cell r="C49">
            <v>1</v>
          </cell>
          <cell r="D49">
            <v>6.04</v>
          </cell>
        </row>
        <row r="50">
          <cell r="A50">
            <v>52451</v>
          </cell>
          <cell r="B50" t="str">
            <v>Gracefield Car Park Residential Charging Hub, Haddington</v>
          </cell>
          <cell r="C50">
            <v>1</v>
          </cell>
          <cell r="D50">
            <v>3.23</v>
          </cell>
        </row>
        <row r="51">
          <cell r="A51">
            <v>52452</v>
          </cell>
          <cell r="B51" t="str">
            <v>Pencaitland Residential Charger</v>
          </cell>
          <cell r="C51">
            <v>1</v>
          </cell>
          <cell r="D51">
            <v>47.04</v>
          </cell>
        </row>
        <row r="52">
          <cell r="A52">
            <v>52453</v>
          </cell>
          <cell r="B52" t="str">
            <v>High Street Residential On-Street Charging Hub, Prestonpans</v>
          </cell>
          <cell r="C52">
            <v>2</v>
          </cell>
          <cell r="D52">
            <v>47.1</v>
          </cell>
        </row>
        <row r="53">
          <cell r="A53">
            <v>52454</v>
          </cell>
          <cell r="B53" t="str">
            <v>Outdoor Education Centre, Innerwick</v>
          </cell>
          <cell r="C53">
            <v>4</v>
          </cell>
          <cell r="D53">
            <v>110.25</v>
          </cell>
        </row>
        <row r="54">
          <cell r="A54">
            <v>52459</v>
          </cell>
          <cell r="B54" t="str">
            <v>Winterfield Golf Club, Dunbar</v>
          </cell>
          <cell r="C54">
            <v>2</v>
          </cell>
          <cell r="D54">
            <v>32.451000000000001</v>
          </cell>
        </row>
        <row r="55">
          <cell r="A55">
            <v>52460</v>
          </cell>
          <cell r="B55" t="str">
            <v>East Saltoun On-Street Residential Charger</v>
          </cell>
          <cell r="C55">
            <v>2</v>
          </cell>
          <cell r="D55">
            <v>23.23</v>
          </cell>
        </row>
        <row r="56">
          <cell r="A56">
            <v>52461</v>
          </cell>
          <cell r="B56" t="str">
            <v>Wallyford Park and Choose Charging Hub</v>
          </cell>
          <cell r="C56">
            <v>11</v>
          </cell>
          <cell r="D56">
            <v>175.809</v>
          </cell>
        </row>
        <row r="57">
          <cell r="A57">
            <v>52462</v>
          </cell>
          <cell r="B57" t="str">
            <v>Wallyford Park and Choose Charging Hub</v>
          </cell>
          <cell r="C57">
            <v>6</v>
          </cell>
          <cell r="D57">
            <v>64.131</v>
          </cell>
        </row>
        <row r="58">
          <cell r="A58">
            <v>52991</v>
          </cell>
          <cell r="B58" t="str">
            <v>Saltcoats Road Rapid Charger</v>
          </cell>
          <cell r="C58">
            <v>4</v>
          </cell>
          <cell r="D58">
            <v>69.438000000000002</v>
          </cell>
        </row>
        <row r="59">
          <cell r="A59">
            <v>52992</v>
          </cell>
          <cell r="B59" t="str">
            <v>Longniddry Community Centre Rapid Charger</v>
          </cell>
          <cell r="C59">
            <v>1</v>
          </cell>
          <cell r="D59">
            <v>9.875</v>
          </cell>
        </row>
        <row r="60">
          <cell r="A60">
            <v>52993</v>
          </cell>
          <cell r="B60" t="str">
            <v>High Street, Ormiston</v>
          </cell>
          <cell r="C60">
            <v>3</v>
          </cell>
          <cell r="D60">
            <v>30.18</v>
          </cell>
        </row>
      </sheetData>
      <sheetData sheetId="39">
        <row r="2">
          <cell r="A2" t="str">
            <v>East Lothian EV Charge Point Usage</v>
          </cell>
        </row>
        <row r="3">
          <cell r="A3" t="str">
            <v>From 09/11/20 –15/11/20:</v>
          </cell>
          <cell r="C3">
            <v>285</v>
          </cell>
          <cell r="D3">
            <v>4040.0250000000015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9</v>
          </cell>
          <cell r="D5">
            <v>101.917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</row>
        <row r="7">
          <cell r="A7">
            <v>51515</v>
          </cell>
          <cell r="B7" t="str">
            <v>Port Seton Community Centre</v>
          </cell>
          <cell r="C7">
            <v>5</v>
          </cell>
          <cell r="D7">
            <v>115.414</v>
          </cell>
        </row>
        <row r="8">
          <cell r="A8">
            <v>51576</v>
          </cell>
          <cell r="B8" t="str">
            <v>Springfield Residential On-Street Charger</v>
          </cell>
          <cell r="C8">
            <v>2</v>
          </cell>
          <cell r="D8">
            <v>116.73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17</v>
          </cell>
          <cell r="D9">
            <v>183.70099999999999</v>
          </cell>
        </row>
        <row r="10">
          <cell r="A10">
            <v>51578</v>
          </cell>
          <cell r="B10" t="str">
            <v>Loch Road Car Park Hub, Tranent</v>
          </cell>
          <cell r="C10">
            <v>3</v>
          </cell>
          <cell r="D10">
            <v>20.541</v>
          </cell>
        </row>
        <row r="11">
          <cell r="A11">
            <v>51580</v>
          </cell>
          <cell r="B11" t="str">
            <v>Musselburgh Sports Centre Rapid Charger</v>
          </cell>
          <cell r="C11">
            <v>12</v>
          </cell>
          <cell r="D11">
            <v>189.22800000000001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4</v>
          </cell>
          <cell r="D12">
            <v>42.92</v>
          </cell>
        </row>
        <row r="13">
          <cell r="A13">
            <v>51583</v>
          </cell>
          <cell r="B13" t="str">
            <v>Hawthorn Road Rapid Charger, Prestonpans</v>
          </cell>
          <cell r="C13">
            <v>4</v>
          </cell>
          <cell r="D13">
            <v>69.045000000000002</v>
          </cell>
        </row>
        <row r="14">
          <cell r="A14">
            <v>51601</v>
          </cell>
          <cell r="B14" t="str">
            <v>Shorthope Street Car Park Charging Hub</v>
          </cell>
          <cell r="C14">
            <v>11</v>
          </cell>
          <cell r="D14">
            <v>117.158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10</v>
          </cell>
          <cell r="D15">
            <v>35.834000000000003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3</v>
          </cell>
          <cell r="D16">
            <v>26.949000000000002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10</v>
          </cell>
          <cell r="D17">
            <v>143.60499999999999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3</v>
          </cell>
          <cell r="D18">
            <v>17.449000000000002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2</v>
          </cell>
          <cell r="D19">
            <v>24.161000000000001</v>
          </cell>
        </row>
        <row r="20">
          <cell r="A20">
            <v>51607</v>
          </cell>
          <cell r="B20" t="str">
            <v>Wallyford Park and Choose Charging Hub</v>
          </cell>
          <cell r="C20">
            <v>1</v>
          </cell>
          <cell r="D20">
            <v>6.44</v>
          </cell>
        </row>
        <row r="21">
          <cell r="A21">
            <v>51608</v>
          </cell>
          <cell r="B21" t="str">
            <v>Wallyford Park and Choose Charging Hub</v>
          </cell>
          <cell r="C21">
            <v>2</v>
          </cell>
          <cell r="D21">
            <v>32.098999999999997</v>
          </cell>
        </row>
        <row r="22">
          <cell r="A22">
            <v>51609</v>
          </cell>
          <cell r="B22" t="str">
            <v>Stenton Car Park, Pressmennan Road, Dunbar</v>
          </cell>
          <cell r="C22">
            <v>2</v>
          </cell>
          <cell r="D22">
            <v>13.74</v>
          </cell>
        </row>
        <row r="23">
          <cell r="A23">
            <v>51610</v>
          </cell>
          <cell r="B23" t="str">
            <v>Bleachingfield Community Centre, Countess Crescent, Dunbar</v>
          </cell>
          <cell r="C23">
            <v>9</v>
          </cell>
          <cell r="D23">
            <v>199.898</v>
          </cell>
        </row>
        <row r="24">
          <cell r="A24">
            <v>51689</v>
          </cell>
          <cell r="B24" t="str">
            <v>Abbeylands Car Park Charging Hub, High Street, Dunbar</v>
          </cell>
          <cell r="C24">
            <v>17</v>
          </cell>
          <cell r="D24">
            <v>298.86099999999999</v>
          </cell>
        </row>
        <row r="25">
          <cell r="A25">
            <v>51690</v>
          </cell>
          <cell r="B25" t="str">
            <v>Abbeylands Car Park Charging Hub, High Street, Dunbar</v>
          </cell>
          <cell r="C25">
            <v>9</v>
          </cell>
          <cell r="D25">
            <v>149.08000000000001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5</v>
          </cell>
          <cell r="D26">
            <v>70.790999999999997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13</v>
          </cell>
          <cell r="D27">
            <v>175.05099999999999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10</v>
          </cell>
          <cell r="D28">
            <v>110.358</v>
          </cell>
        </row>
        <row r="29">
          <cell r="A29">
            <v>51696</v>
          </cell>
          <cell r="B29" t="str">
            <v>John Muir House, Court Street, Haddington</v>
          </cell>
          <cell r="C29">
            <v>3</v>
          </cell>
          <cell r="D29">
            <v>75.83</v>
          </cell>
        </row>
        <row r="30">
          <cell r="A30">
            <v>51699</v>
          </cell>
          <cell r="B30" t="str">
            <v>Penston House Car Park, Macmerry</v>
          </cell>
          <cell r="C30">
            <v>5</v>
          </cell>
          <cell r="D30">
            <v>46.01</v>
          </cell>
        </row>
        <row r="31">
          <cell r="A31">
            <v>51700</v>
          </cell>
          <cell r="B31" t="str">
            <v>Penston House Car Park, Macmerry</v>
          </cell>
          <cell r="C31">
            <v>2</v>
          </cell>
          <cell r="D31">
            <v>15.87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5</v>
          </cell>
          <cell r="D32">
            <v>53.268999999999998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6</v>
          </cell>
          <cell r="D33">
            <v>135.22999999999999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2</v>
          </cell>
          <cell r="D34">
            <v>38.31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4</v>
          </cell>
          <cell r="D35">
            <v>121.21</v>
          </cell>
        </row>
        <row r="36">
          <cell r="A36">
            <v>51730</v>
          </cell>
          <cell r="B36" t="str">
            <v>Westgate Charging Hub, Fast Charger, Dunbar</v>
          </cell>
          <cell r="C36">
            <v>6</v>
          </cell>
          <cell r="D36">
            <v>95.492000000000004</v>
          </cell>
        </row>
        <row r="37">
          <cell r="A37">
            <v>51731</v>
          </cell>
          <cell r="B37" t="str">
            <v>Westgate Charging Hub, Rapid Charger, Dunbar</v>
          </cell>
          <cell r="C37">
            <v>14</v>
          </cell>
          <cell r="D37">
            <v>149.53899999999999</v>
          </cell>
        </row>
        <row r="38">
          <cell r="A38">
            <v>51733</v>
          </cell>
          <cell r="B38" t="str">
            <v>Aubigny Sports Centre Rapid Charger, Mill Wynd, Haddington</v>
          </cell>
          <cell r="C38">
            <v>5</v>
          </cell>
          <cell r="D38">
            <v>78.736999999999995</v>
          </cell>
        </row>
        <row r="39">
          <cell r="A39">
            <v>51735</v>
          </cell>
          <cell r="B39" t="str">
            <v>Loch Centre Rapid Charger</v>
          </cell>
          <cell r="C39">
            <v>5</v>
          </cell>
          <cell r="D39">
            <v>43.877000000000002</v>
          </cell>
        </row>
        <row r="40">
          <cell r="A40">
            <v>51738</v>
          </cell>
          <cell r="B40" t="str">
            <v>Whitecraig Village Hub Rapid Charger</v>
          </cell>
          <cell r="C40">
            <v>3</v>
          </cell>
          <cell r="D40">
            <v>21.457999999999998</v>
          </cell>
        </row>
        <row r="41">
          <cell r="A41">
            <v>52438</v>
          </cell>
          <cell r="B41" t="str">
            <v>John Muir House Rapid Charger</v>
          </cell>
          <cell r="C41">
            <v>9</v>
          </cell>
          <cell r="D41">
            <v>159.52099999999999</v>
          </cell>
        </row>
        <row r="42">
          <cell r="A42">
            <v>52439</v>
          </cell>
          <cell r="B42" t="str">
            <v>John Muir House Rapid Charger</v>
          </cell>
          <cell r="C42">
            <v>2</v>
          </cell>
          <cell r="D42">
            <v>30.658999999999999</v>
          </cell>
        </row>
        <row r="43">
          <cell r="A43">
            <v>52442</v>
          </cell>
          <cell r="B43" t="str">
            <v>Walden Place, Gifford</v>
          </cell>
          <cell r="C43">
            <v>8</v>
          </cell>
          <cell r="D43">
            <v>190.44900000000001</v>
          </cell>
        </row>
        <row r="44">
          <cell r="A44">
            <v>52444</v>
          </cell>
          <cell r="B44" t="str">
            <v>John Muir House Electric Car Park, Haddington</v>
          </cell>
          <cell r="C44">
            <v>2</v>
          </cell>
          <cell r="D44">
            <v>15.01</v>
          </cell>
        </row>
        <row r="45">
          <cell r="A45">
            <v>52445</v>
          </cell>
          <cell r="B45" t="str">
            <v>Long Stay Car Park Charging Hub, Haddington</v>
          </cell>
          <cell r="C45">
            <v>7</v>
          </cell>
          <cell r="D45">
            <v>91.76</v>
          </cell>
        </row>
        <row r="46">
          <cell r="A46">
            <v>52448</v>
          </cell>
          <cell r="B46" t="str">
            <v>Seggarsdean Court Residential On-Street Charging Hub, Haddington</v>
          </cell>
          <cell r="C46">
            <v>1</v>
          </cell>
          <cell r="D46">
            <v>2.46</v>
          </cell>
        </row>
        <row r="47">
          <cell r="A47">
            <v>52450</v>
          </cell>
          <cell r="B47" t="str">
            <v>Gracefield Car Park Residential Charging Hub, Haddington</v>
          </cell>
          <cell r="C47">
            <v>2</v>
          </cell>
          <cell r="D47">
            <v>9.8000000000000007</v>
          </cell>
        </row>
        <row r="48">
          <cell r="A48">
            <v>52452</v>
          </cell>
          <cell r="B48" t="str">
            <v>Pencaitland Residential Charger</v>
          </cell>
          <cell r="C48">
            <v>2</v>
          </cell>
          <cell r="D48">
            <v>56.4</v>
          </cell>
        </row>
        <row r="49">
          <cell r="A49">
            <v>52454</v>
          </cell>
          <cell r="B49" t="str">
            <v>Outdoor Education Centre, Innerwick</v>
          </cell>
          <cell r="C49">
            <v>1</v>
          </cell>
          <cell r="D49">
            <v>4.32</v>
          </cell>
        </row>
        <row r="50">
          <cell r="A50">
            <v>52458</v>
          </cell>
          <cell r="B50" t="str">
            <v>Preston Lodge High School, Prestonpans</v>
          </cell>
          <cell r="C50">
            <v>3</v>
          </cell>
          <cell r="D50">
            <v>34.840000000000003</v>
          </cell>
        </row>
        <row r="51">
          <cell r="A51">
            <v>52459</v>
          </cell>
          <cell r="B51" t="str">
            <v>Winterfield Golf Club, Dunbar</v>
          </cell>
          <cell r="C51">
            <v>1</v>
          </cell>
          <cell r="D51">
            <v>9.68</v>
          </cell>
        </row>
        <row r="52">
          <cell r="A52">
            <v>52460</v>
          </cell>
          <cell r="B52" t="str">
            <v>East Saltoun On-Street Residential Charger</v>
          </cell>
          <cell r="C52">
            <v>1</v>
          </cell>
          <cell r="D52">
            <v>1.6</v>
          </cell>
        </row>
        <row r="53">
          <cell r="A53">
            <v>52461</v>
          </cell>
          <cell r="B53" t="str">
            <v>Wallyford Park and Choose Charging Hub</v>
          </cell>
          <cell r="C53">
            <v>6</v>
          </cell>
          <cell r="D53">
            <v>96.052000000000007</v>
          </cell>
        </row>
        <row r="54">
          <cell r="A54">
            <v>52462</v>
          </cell>
          <cell r="B54" t="str">
            <v>Wallyford Park and Choose Charging Hub</v>
          </cell>
          <cell r="C54">
            <v>4</v>
          </cell>
          <cell r="D54">
            <v>70.248999999999995</v>
          </cell>
        </row>
        <row r="55">
          <cell r="A55">
            <v>52724</v>
          </cell>
          <cell r="B55" t="str">
            <v>Wallyford Park and Choose Charging Hub</v>
          </cell>
          <cell r="C55">
            <v>1</v>
          </cell>
          <cell r="D55">
            <v>6.6890000000000001</v>
          </cell>
        </row>
        <row r="56">
          <cell r="A56">
            <v>52883</v>
          </cell>
          <cell r="B56" t="str">
            <v>Wallyford Park and Choose Charging Hub</v>
          </cell>
          <cell r="C56">
            <v>3</v>
          </cell>
          <cell r="D56">
            <v>32.198999999999998</v>
          </cell>
        </row>
        <row r="57">
          <cell r="A57">
            <v>52891</v>
          </cell>
          <cell r="B57" t="str">
            <v>Wallyford Park and Choose Charging Hub</v>
          </cell>
          <cell r="C57">
            <v>1</v>
          </cell>
        </row>
        <row r="58">
          <cell r="A58">
            <v>52991</v>
          </cell>
          <cell r="B58" t="str">
            <v>Saltcoats Road Rapid Charger</v>
          </cell>
          <cell r="C58">
            <v>2</v>
          </cell>
          <cell r="D58">
            <v>24.620999999999999</v>
          </cell>
        </row>
        <row r="59">
          <cell r="A59">
            <v>52992</v>
          </cell>
          <cell r="B59" t="str">
            <v>Longniddry Community Centre Rapid Charger</v>
          </cell>
          <cell r="C59">
            <v>1</v>
          </cell>
          <cell r="D59">
            <v>26.024000000000001</v>
          </cell>
        </row>
        <row r="60">
          <cell r="A60">
            <v>52993</v>
          </cell>
          <cell r="B60" t="str">
            <v>High Street, Ormiston</v>
          </cell>
          <cell r="C60">
            <v>4</v>
          </cell>
          <cell r="D60">
            <v>41.89</v>
          </cell>
        </row>
      </sheetData>
      <sheetData sheetId="40">
        <row r="2">
          <cell r="A2" t="str">
            <v>East Lothian EV Charge Point Usage</v>
          </cell>
        </row>
        <row r="3">
          <cell r="A3" t="str">
            <v>From 26/10/20 –01/11/20:</v>
          </cell>
          <cell r="C3">
            <v>315</v>
          </cell>
          <cell r="D3">
            <v>4410.1859999999997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9</v>
          </cell>
          <cell r="D5">
            <v>146.44900000000001</v>
          </cell>
        </row>
        <row r="6">
          <cell r="A6">
            <v>51051</v>
          </cell>
          <cell r="B6" t="str">
            <v>Randall House, Macmerry</v>
          </cell>
          <cell r="C6">
            <v>3</v>
          </cell>
          <cell r="D6">
            <v>66.403999999999996</v>
          </cell>
        </row>
        <row r="7">
          <cell r="A7">
            <v>51515</v>
          </cell>
          <cell r="B7" t="str">
            <v>Port Seton Community Centre</v>
          </cell>
          <cell r="C7">
            <v>9</v>
          </cell>
          <cell r="D7">
            <v>130.66999999999999</v>
          </cell>
        </row>
        <row r="8">
          <cell r="A8">
            <v>51576</v>
          </cell>
          <cell r="B8" t="str">
            <v>Springfield Residential On-Street Charger</v>
          </cell>
          <cell r="C8">
            <v>1</v>
          </cell>
          <cell r="D8">
            <v>54.48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21</v>
          </cell>
          <cell r="D9">
            <v>235.809</v>
          </cell>
        </row>
        <row r="10">
          <cell r="A10">
            <v>51578</v>
          </cell>
          <cell r="B10" t="str">
            <v>Loch Road Car Park Hub, Tranent</v>
          </cell>
          <cell r="C10">
            <v>1</v>
          </cell>
          <cell r="D10">
            <v>18.8</v>
          </cell>
        </row>
        <row r="11">
          <cell r="A11">
            <v>51580</v>
          </cell>
          <cell r="B11" t="str">
            <v>Musselburgh Sports Centre Rapid Charger</v>
          </cell>
          <cell r="C11">
            <v>13</v>
          </cell>
          <cell r="D11">
            <v>189.21600000000001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3</v>
          </cell>
          <cell r="D12">
            <v>36.56</v>
          </cell>
        </row>
        <row r="13">
          <cell r="A13">
            <v>51582</v>
          </cell>
          <cell r="B13" t="str">
            <v>Fisherrow Car Park Charging Hub, Musselburgh</v>
          </cell>
          <cell r="C13">
            <v>1</v>
          </cell>
          <cell r="D13">
            <v>10.211</v>
          </cell>
        </row>
        <row r="14">
          <cell r="A14">
            <v>51583</v>
          </cell>
          <cell r="B14" t="str">
            <v>Hawthorn Road Rapid Charger, Prestonpans</v>
          </cell>
          <cell r="C14">
            <v>5</v>
          </cell>
          <cell r="D14">
            <v>67.284000000000006</v>
          </cell>
        </row>
        <row r="15">
          <cell r="A15">
            <v>51601</v>
          </cell>
          <cell r="B15" t="str">
            <v>Shorthope Street Car Park Charging Hub</v>
          </cell>
          <cell r="C15">
            <v>9</v>
          </cell>
          <cell r="D15">
            <v>68.521000000000001</v>
          </cell>
        </row>
        <row r="16">
          <cell r="A16">
            <v>51602</v>
          </cell>
          <cell r="B16" t="str">
            <v>Shorthope Street Car Park Charging Hub, Rapid Charger</v>
          </cell>
          <cell r="C16">
            <v>8</v>
          </cell>
          <cell r="D16">
            <v>31.69</v>
          </cell>
        </row>
        <row r="17">
          <cell r="A17">
            <v>51603</v>
          </cell>
          <cell r="B17" t="str">
            <v>Station Road Hub, Fast Charger, East Linton</v>
          </cell>
          <cell r="C17">
            <v>4</v>
          </cell>
          <cell r="D17">
            <v>80.207999999999998</v>
          </cell>
        </row>
        <row r="18">
          <cell r="A18">
            <v>51604</v>
          </cell>
          <cell r="B18" t="str">
            <v>Station Road Hub, Rapid Charger, East Linton</v>
          </cell>
          <cell r="C18">
            <v>12</v>
          </cell>
          <cell r="D18">
            <v>190.845</v>
          </cell>
        </row>
        <row r="19">
          <cell r="A19">
            <v>51605</v>
          </cell>
          <cell r="B19" t="str">
            <v>Gracefield Car Park Charging Hub, Musselburgh</v>
          </cell>
          <cell r="C19">
            <v>3</v>
          </cell>
          <cell r="D19">
            <v>19.29</v>
          </cell>
        </row>
        <row r="20">
          <cell r="A20">
            <v>51606</v>
          </cell>
          <cell r="B20" t="str">
            <v>Gracefield Car Park Charging Hub, Musselburgh</v>
          </cell>
          <cell r="C20">
            <v>2</v>
          </cell>
          <cell r="D20">
            <v>29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8</v>
          </cell>
          <cell r="D21">
            <v>133.07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12</v>
          </cell>
          <cell r="D22">
            <v>178.92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9</v>
          </cell>
          <cell r="D23">
            <v>118.1</v>
          </cell>
        </row>
        <row r="24">
          <cell r="A24">
            <v>51692</v>
          </cell>
          <cell r="B24" t="str">
            <v>Long Stay Car Park Charging Hub, Haddington</v>
          </cell>
          <cell r="C24">
            <v>1</v>
          </cell>
          <cell r="D24">
            <v>37.299999999999997</v>
          </cell>
        </row>
        <row r="25">
          <cell r="A25">
            <v>51693</v>
          </cell>
          <cell r="B25" t="str">
            <v xml:space="preserve">Imperial Car Park Charging Hub, North Berwick </v>
          </cell>
          <cell r="C25">
            <v>19</v>
          </cell>
          <cell r="D25">
            <v>275.70999999999998</v>
          </cell>
        </row>
        <row r="26">
          <cell r="A26">
            <v>51694</v>
          </cell>
          <cell r="B26" t="str">
            <v xml:space="preserve">Imperial Car Park Charging Hub, North Berwick </v>
          </cell>
          <cell r="C26">
            <v>18</v>
          </cell>
          <cell r="D26">
            <v>89.010999999999996</v>
          </cell>
        </row>
        <row r="27">
          <cell r="A27">
            <v>51696</v>
          </cell>
          <cell r="B27" t="str">
            <v>John Muir House, Court Street, Haddington</v>
          </cell>
          <cell r="C27">
            <v>4</v>
          </cell>
          <cell r="D27">
            <v>123.92</v>
          </cell>
        </row>
        <row r="28">
          <cell r="A28">
            <v>51698</v>
          </cell>
          <cell r="B28" t="str">
            <v>Penston House Car Park, Macmerry</v>
          </cell>
          <cell r="C28">
            <v>3</v>
          </cell>
          <cell r="D28">
            <v>55.66</v>
          </cell>
        </row>
        <row r="29">
          <cell r="A29">
            <v>51699</v>
          </cell>
          <cell r="B29" t="str">
            <v>Penston House Car Park, Macmerry</v>
          </cell>
          <cell r="C29">
            <v>7</v>
          </cell>
          <cell r="D29">
            <v>42.81</v>
          </cell>
        </row>
        <row r="30">
          <cell r="A30">
            <v>51700</v>
          </cell>
          <cell r="B30" t="str">
            <v>Penston House Car Park, Macmerry</v>
          </cell>
          <cell r="C30">
            <v>7</v>
          </cell>
          <cell r="D30">
            <v>54.17</v>
          </cell>
        </row>
        <row r="31">
          <cell r="A31">
            <v>51703</v>
          </cell>
          <cell r="B31" t="str">
            <v>High Street Residential On-Street Charging Hub, Prestonpans</v>
          </cell>
          <cell r="C31">
            <v>6</v>
          </cell>
          <cell r="D31">
            <v>67.69</v>
          </cell>
        </row>
        <row r="32">
          <cell r="A32">
            <v>51725</v>
          </cell>
          <cell r="B32" t="str">
            <v>Rig Street Residential On-Street Charger, Aberlady</v>
          </cell>
          <cell r="C32">
            <v>1</v>
          </cell>
          <cell r="D32">
            <v>15.16</v>
          </cell>
        </row>
        <row r="33">
          <cell r="A33">
            <v>51726</v>
          </cell>
          <cell r="B33" t="str">
            <v>Rig Street Residential On-Street Charger, Aberlady</v>
          </cell>
          <cell r="C33">
            <v>3</v>
          </cell>
          <cell r="D33">
            <v>43.03</v>
          </cell>
        </row>
        <row r="34">
          <cell r="A34">
            <v>51727</v>
          </cell>
          <cell r="B34" t="str">
            <v>Dirleton Castle Car Park Charger, Dirleton</v>
          </cell>
          <cell r="C34">
            <v>8</v>
          </cell>
          <cell r="D34">
            <v>122.328</v>
          </cell>
        </row>
        <row r="35">
          <cell r="A35">
            <v>51730</v>
          </cell>
          <cell r="B35" t="str">
            <v>Westgate Charging Hub, Fast Charger, Dunbar</v>
          </cell>
          <cell r="C35">
            <v>8</v>
          </cell>
          <cell r="D35">
            <v>137.029</v>
          </cell>
        </row>
        <row r="36">
          <cell r="A36">
            <v>51731</v>
          </cell>
          <cell r="B36" t="str">
            <v>Westgate Charging Hub, Rapid Charger, Dunbar</v>
          </cell>
          <cell r="C36">
            <v>17</v>
          </cell>
          <cell r="D36">
            <v>294.55099999999999</v>
          </cell>
        </row>
        <row r="37">
          <cell r="A37">
            <v>51732</v>
          </cell>
          <cell r="B37" t="str">
            <v>Lindores Drive Car Park Rapid Charger</v>
          </cell>
          <cell r="C37">
            <v>3</v>
          </cell>
          <cell r="D37">
            <v>40.747</v>
          </cell>
        </row>
        <row r="38">
          <cell r="A38">
            <v>51733</v>
          </cell>
          <cell r="B38" t="str">
            <v>Aubigny Sports Centre Rapid Charger, Mill Wynd, Haddington</v>
          </cell>
          <cell r="C38">
            <v>3</v>
          </cell>
          <cell r="D38">
            <v>53.718000000000004</v>
          </cell>
        </row>
        <row r="39">
          <cell r="A39">
            <v>51735</v>
          </cell>
          <cell r="B39" t="str">
            <v>Loch Centre Rapid Charger</v>
          </cell>
          <cell r="C39">
            <v>8</v>
          </cell>
          <cell r="D39">
            <v>92.841999999999999</v>
          </cell>
        </row>
        <row r="40">
          <cell r="A40">
            <v>51738</v>
          </cell>
          <cell r="B40" t="str">
            <v>Whitecraig Village Hub Rapid Charger</v>
          </cell>
          <cell r="C40">
            <v>1</v>
          </cell>
          <cell r="D40">
            <v>47.363999999999997</v>
          </cell>
        </row>
        <row r="41">
          <cell r="A41">
            <v>52438</v>
          </cell>
          <cell r="B41" t="str">
            <v>John Muir House Rapid Charger</v>
          </cell>
          <cell r="C41">
            <v>9</v>
          </cell>
          <cell r="D41">
            <v>193.875</v>
          </cell>
        </row>
        <row r="42">
          <cell r="A42">
            <v>52439</v>
          </cell>
          <cell r="B42" t="str">
            <v>John Muir House Rapid Charger</v>
          </cell>
          <cell r="C42">
            <v>10</v>
          </cell>
          <cell r="D42">
            <v>94.873000000000005</v>
          </cell>
        </row>
        <row r="43">
          <cell r="A43">
            <v>52442</v>
          </cell>
          <cell r="B43" t="str">
            <v>Walden Place, Gifford</v>
          </cell>
          <cell r="C43">
            <v>9</v>
          </cell>
          <cell r="D43">
            <v>248.4</v>
          </cell>
        </row>
        <row r="44">
          <cell r="A44">
            <v>52443</v>
          </cell>
          <cell r="B44" t="str">
            <v>John Muir House Electric Car Park, Haddington</v>
          </cell>
          <cell r="C44">
            <v>1</v>
          </cell>
          <cell r="D44">
            <v>13.88</v>
          </cell>
        </row>
        <row r="45">
          <cell r="A45">
            <v>52445</v>
          </cell>
          <cell r="B45" t="str">
            <v>Long Stay Car Park Charging Hub, Haddington</v>
          </cell>
          <cell r="C45">
            <v>9</v>
          </cell>
          <cell r="D45">
            <v>105.99</v>
          </cell>
        </row>
        <row r="46">
          <cell r="A46">
            <v>52451</v>
          </cell>
          <cell r="B46" t="str">
            <v>Gracefield Car Park Residential Charging Hub, Haddington</v>
          </cell>
          <cell r="C46">
            <v>1</v>
          </cell>
          <cell r="D46">
            <v>16.11</v>
          </cell>
        </row>
        <row r="47">
          <cell r="A47">
            <v>52453</v>
          </cell>
          <cell r="B47" t="str">
            <v>High Street Residential On-Street Charging Hub, Prestonpans</v>
          </cell>
          <cell r="C47">
            <v>2</v>
          </cell>
          <cell r="D47">
            <v>11.13</v>
          </cell>
        </row>
        <row r="48">
          <cell r="A48">
            <v>52454</v>
          </cell>
          <cell r="B48" t="str">
            <v>Outdoor Education Centre, Innerwick</v>
          </cell>
          <cell r="C48">
            <v>1</v>
          </cell>
          <cell r="D48">
            <v>8.14</v>
          </cell>
        </row>
        <row r="49">
          <cell r="A49">
            <v>52458</v>
          </cell>
          <cell r="B49" t="str">
            <v>Preston Lodge High School, Prestonpans</v>
          </cell>
          <cell r="C49">
            <v>2</v>
          </cell>
          <cell r="D49">
            <v>43.23</v>
          </cell>
        </row>
        <row r="50">
          <cell r="A50">
            <v>52459</v>
          </cell>
          <cell r="B50" t="str">
            <v>Winterfield Golf Club, Dunbar</v>
          </cell>
          <cell r="C50">
            <v>2</v>
          </cell>
          <cell r="D50">
            <v>32.551000000000002</v>
          </cell>
        </row>
        <row r="51">
          <cell r="A51">
            <v>52460</v>
          </cell>
          <cell r="B51" t="str">
            <v>East Saltoun On-Street Residential Charger</v>
          </cell>
          <cell r="C51">
            <v>1</v>
          </cell>
          <cell r="D51">
            <v>12.510999999999999</v>
          </cell>
        </row>
        <row r="52">
          <cell r="A52">
            <v>52461</v>
          </cell>
          <cell r="B52" t="str">
            <v>Wallyford Park and Choose Charging Hub</v>
          </cell>
          <cell r="C52">
            <v>7</v>
          </cell>
          <cell r="D52">
            <v>114.55200000000001</v>
          </cell>
        </row>
        <row r="53">
          <cell r="A53">
            <v>52462</v>
          </cell>
          <cell r="B53" t="str">
            <v>Wallyford Park and Choose Charging Hub</v>
          </cell>
          <cell r="C53">
            <v>4</v>
          </cell>
          <cell r="D53">
            <v>30.324000000000002</v>
          </cell>
        </row>
        <row r="54">
          <cell r="A54">
            <v>52884</v>
          </cell>
          <cell r="B54" t="str">
            <v>Wallyford Park and Choose Charging Hub</v>
          </cell>
          <cell r="C54">
            <v>1</v>
          </cell>
          <cell r="D54">
            <v>24.119</v>
          </cell>
        </row>
        <row r="55">
          <cell r="A55">
            <v>52892</v>
          </cell>
          <cell r="B55" t="str">
            <v>Wallyford Park and Choose Charging Hub</v>
          </cell>
          <cell r="C55">
            <v>1</v>
          </cell>
          <cell r="D55">
            <v>8.6999999999999993</v>
          </cell>
        </row>
        <row r="56">
          <cell r="A56">
            <v>52991</v>
          </cell>
          <cell r="B56" t="str">
            <v>Saltcoats Road Rapid Charger</v>
          </cell>
          <cell r="C56">
            <v>5</v>
          </cell>
          <cell r="D56">
            <v>53.234000000000002</v>
          </cell>
        </row>
      </sheetData>
      <sheetData sheetId="41">
        <row r="2">
          <cell r="A2" t="str">
            <v>East Lothian EV Charge Point Usage</v>
          </cell>
        </row>
        <row r="3">
          <cell r="A3" t="str">
            <v>From 26/10/20 –01/11/20:</v>
          </cell>
          <cell r="C3">
            <v>290</v>
          </cell>
          <cell r="D3">
            <v>3962.7319999999991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5</v>
          </cell>
          <cell r="D5">
            <v>73.721000000000004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5.7619999999999996</v>
          </cell>
        </row>
        <row r="7">
          <cell r="A7">
            <v>51515</v>
          </cell>
          <cell r="B7" t="str">
            <v>Port Seton Community Centre</v>
          </cell>
          <cell r="C7">
            <v>5</v>
          </cell>
          <cell r="D7">
            <v>105.089</v>
          </cell>
        </row>
        <row r="8">
          <cell r="A8">
            <v>51576</v>
          </cell>
          <cell r="B8" t="str">
            <v>Springfield Residential On-Street Charger</v>
          </cell>
          <cell r="C8">
            <v>2</v>
          </cell>
          <cell r="D8">
            <v>109.441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10</v>
          </cell>
          <cell r="D9">
            <v>152.60599999999999</v>
          </cell>
        </row>
        <row r="10">
          <cell r="A10">
            <v>51578</v>
          </cell>
          <cell r="B10" t="str">
            <v>Loch Road Car Park Hub, Tranent</v>
          </cell>
          <cell r="C10">
            <v>2</v>
          </cell>
          <cell r="D10">
            <v>24.63</v>
          </cell>
        </row>
        <row r="11">
          <cell r="A11">
            <v>51579</v>
          </cell>
          <cell r="B11" t="str">
            <v>Loch Road Car Park Hub, Tranent</v>
          </cell>
          <cell r="C11">
            <v>3</v>
          </cell>
          <cell r="D11">
            <v>19.88</v>
          </cell>
        </row>
        <row r="12">
          <cell r="A12">
            <v>51580</v>
          </cell>
          <cell r="B12" t="str">
            <v>Musselburgh Sports Centre Rapid Charger</v>
          </cell>
          <cell r="C12">
            <v>6</v>
          </cell>
          <cell r="D12">
            <v>99.335999999999999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8</v>
          </cell>
          <cell r="D13">
            <v>56.948999999999998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2</v>
          </cell>
          <cell r="D14">
            <v>39.9</v>
          </cell>
        </row>
        <row r="15">
          <cell r="A15">
            <v>51583</v>
          </cell>
          <cell r="B15" t="str">
            <v>Hawthorn Road Rapid Charger, Prestonpans</v>
          </cell>
          <cell r="C15">
            <v>8</v>
          </cell>
          <cell r="D15">
            <v>126.03</v>
          </cell>
        </row>
        <row r="16">
          <cell r="A16">
            <v>51601</v>
          </cell>
          <cell r="B16" t="str">
            <v>Shorthope Street Car Park Charging Hub</v>
          </cell>
          <cell r="C16">
            <v>6</v>
          </cell>
          <cell r="D16">
            <v>76.338999999999999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12</v>
          </cell>
          <cell r="D17">
            <v>132.11000000000001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5</v>
          </cell>
          <cell r="D18">
            <v>70.349999999999994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11</v>
          </cell>
          <cell r="D19">
            <v>149.60599999999999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3</v>
          </cell>
          <cell r="D20">
            <v>20.29</v>
          </cell>
        </row>
        <row r="21">
          <cell r="A21">
            <v>51606</v>
          </cell>
          <cell r="B21" t="str">
            <v>Gracefield Car Park Charging Hub, Musselburgh</v>
          </cell>
          <cell r="C21">
            <v>2</v>
          </cell>
          <cell r="D21">
            <v>25.798999999999999</v>
          </cell>
        </row>
        <row r="22">
          <cell r="A22">
            <v>51609</v>
          </cell>
          <cell r="B22" t="str">
            <v>Stenton Car Park, Pressmennan Road, Dunbar</v>
          </cell>
          <cell r="C22">
            <v>1</v>
          </cell>
          <cell r="D22">
            <v>6.78</v>
          </cell>
        </row>
        <row r="23">
          <cell r="A23">
            <v>51610</v>
          </cell>
          <cell r="B23" t="str">
            <v>Bleachingfield Community Centre, Countess Crescent, Dunbar</v>
          </cell>
          <cell r="C23">
            <v>6</v>
          </cell>
          <cell r="D23">
            <v>93.578999999999994</v>
          </cell>
        </row>
        <row r="24">
          <cell r="A24">
            <v>51689</v>
          </cell>
          <cell r="B24" t="str">
            <v>Abbeylands Car Park Charging Hub, High Street, Dunbar</v>
          </cell>
          <cell r="C24">
            <v>12</v>
          </cell>
          <cell r="D24">
            <v>183.77</v>
          </cell>
        </row>
        <row r="25">
          <cell r="A25">
            <v>51690</v>
          </cell>
          <cell r="B25" t="str">
            <v>Abbeylands Car Park Charging Hub, High Street, Dunbar</v>
          </cell>
          <cell r="C25">
            <v>7</v>
          </cell>
          <cell r="D25">
            <v>82.061000000000007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1</v>
          </cell>
          <cell r="D26">
            <v>6.891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11</v>
          </cell>
          <cell r="D27">
            <v>142.43100000000001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11</v>
          </cell>
          <cell r="D28">
            <v>118.73399999999999</v>
          </cell>
        </row>
        <row r="29">
          <cell r="A29">
            <v>51695</v>
          </cell>
          <cell r="B29" t="str">
            <v>John Muir House, Court Street, Haddington</v>
          </cell>
          <cell r="C29">
            <v>1</v>
          </cell>
          <cell r="D29">
            <v>9.8699999999999992</v>
          </cell>
        </row>
        <row r="30">
          <cell r="A30">
            <v>51696</v>
          </cell>
          <cell r="B30" t="str">
            <v>John Muir House, Court Street, Haddington</v>
          </cell>
          <cell r="C30">
            <v>1</v>
          </cell>
          <cell r="D30">
            <v>3.87</v>
          </cell>
        </row>
        <row r="31">
          <cell r="A31">
            <v>51698</v>
          </cell>
          <cell r="B31" t="str">
            <v>Penston House Car Park, Macmerry</v>
          </cell>
          <cell r="C31">
            <v>5</v>
          </cell>
          <cell r="D31">
            <v>65.95</v>
          </cell>
        </row>
        <row r="32">
          <cell r="A32">
            <v>51699</v>
          </cell>
          <cell r="B32" t="str">
            <v>Penston House Car Park, Macmerry</v>
          </cell>
          <cell r="C32">
            <v>5</v>
          </cell>
          <cell r="D32">
            <v>70.12</v>
          </cell>
        </row>
        <row r="33">
          <cell r="A33">
            <v>51700</v>
          </cell>
          <cell r="B33" t="str">
            <v>Penston House Car Park, Macmerry</v>
          </cell>
          <cell r="C33">
            <v>4</v>
          </cell>
          <cell r="D33">
            <v>20.03</v>
          </cell>
        </row>
        <row r="34">
          <cell r="A34">
            <v>51703</v>
          </cell>
          <cell r="B34" t="str">
            <v>High Street Residential On-Street Charging Hub, Prestonpans</v>
          </cell>
          <cell r="C34">
            <v>5</v>
          </cell>
          <cell r="D34">
            <v>54.17</v>
          </cell>
        </row>
        <row r="35">
          <cell r="A35">
            <v>51725</v>
          </cell>
          <cell r="B35" t="str">
            <v>Rig Street Residential On-Street Charger, Aberlady</v>
          </cell>
          <cell r="C35">
            <v>6</v>
          </cell>
          <cell r="D35">
            <v>152</v>
          </cell>
        </row>
        <row r="36">
          <cell r="A36">
            <v>51726</v>
          </cell>
          <cell r="B36" t="str">
            <v>Rig Street Residential On-Street Charger, Aberlady</v>
          </cell>
          <cell r="C36">
            <v>2</v>
          </cell>
          <cell r="D36">
            <v>37.18</v>
          </cell>
        </row>
        <row r="37">
          <cell r="A37">
            <v>51727</v>
          </cell>
          <cell r="B37" t="str">
            <v>Dirleton Castle Car Park Charger, Dirleton</v>
          </cell>
          <cell r="C37">
            <v>7</v>
          </cell>
          <cell r="D37">
            <v>100.75</v>
          </cell>
        </row>
        <row r="38">
          <cell r="A38">
            <v>51730</v>
          </cell>
          <cell r="B38" t="str">
            <v>Westgate Charging Hub, Fast Charger, Dunbar</v>
          </cell>
          <cell r="C38">
            <v>9</v>
          </cell>
          <cell r="D38">
            <v>167.499</v>
          </cell>
        </row>
        <row r="39">
          <cell r="A39">
            <v>51731</v>
          </cell>
          <cell r="B39" t="str">
            <v>Westgate Charging Hub, Rapid Charger, Dunbar</v>
          </cell>
          <cell r="C39">
            <v>18</v>
          </cell>
          <cell r="D39">
            <v>339.62400000000002</v>
          </cell>
        </row>
        <row r="40">
          <cell r="A40">
            <v>51733</v>
          </cell>
          <cell r="B40" t="str">
            <v>Aubigny Sports Centre Rapid Charger, Mill Wynd, Haddington</v>
          </cell>
          <cell r="C40">
            <v>4</v>
          </cell>
          <cell r="D40">
            <v>50.573999999999998</v>
          </cell>
        </row>
        <row r="41">
          <cell r="A41">
            <v>51735</v>
          </cell>
          <cell r="B41" t="str">
            <v>Loch Centre Rapid Charger</v>
          </cell>
          <cell r="C41">
            <v>11</v>
          </cell>
          <cell r="D41">
            <v>105.82599999999999</v>
          </cell>
        </row>
        <row r="42">
          <cell r="A42">
            <v>51738</v>
          </cell>
          <cell r="B42" t="str">
            <v>Whitecraig Village Hub Rapid Charger</v>
          </cell>
          <cell r="C42">
            <v>4</v>
          </cell>
          <cell r="D42">
            <v>95.665999999999997</v>
          </cell>
        </row>
        <row r="43">
          <cell r="A43">
            <v>52438</v>
          </cell>
          <cell r="B43" t="str">
            <v>John Muir House Rapid Charger</v>
          </cell>
          <cell r="C43">
            <v>11</v>
          </cell>
          <cell r="D43">
            <v>191.827</v>
          </cell>
        </row>
        <row r="44">
          <cell r="A44">
            <v>52439</v>
          </cell>
          <cell r="B44" t="str">
            <v>John Muir House Rapid Charger</v>
          </cell>
          <cell r="C44">
            <v>6</v>
          </cell>
          <cell r="D44">
            <v>78.605999999999995</v>
          </cell>
        </row>
        <row r="45">
          <cell r="A45">
            <v>52440</v>
          </cell>
          <cell r="B45" t="str">
            <v>*AWAITING COMMISSIONING*</v>
          </cell>
          <cell r="C45">
            <v>2</v>
          </cell>
          <cell r="D45">
            <v>3.1080000000000001</v>
          </cell>
        </row>
        <row r="46">
          <cell r="A46">
            <v>52442</v>
          </cell>
          <cell r="B46" t="str">
            <v>*AWAITING COMMISSIONING*</v>
          </cell>
          <cell r="C46">
            <v>3</v>
          </cell>
          <cell r="D46">
            <v>41.08</v>
          </cell>
        </row>
        <row r="47">
          <cell r="A47">
            <v>52443</v>
          </cell>
          <cell r="B47" t="str">
            <v>John Muir House Electric Car Park, Haddington</v>
          </cell>
          <cell r="C47">
            <v>3</v>
          </cell>
          <cell r="D47">
            <v>49.31</v>
          </cell>
        </row>
        <row r="48">
          <cell r="A48">
            <v>52445</v>
          </cell>
          <cell r="B48" t="str">
            <v>Long Stay Car Park Charging Hub, Haddington</v>
          </cell>
          <cell r="C48">
            <v>7</v>
          </cell>
          <cell r="D48">
            <v>61.46</v>
          </cell>
        </row>
        <row r="49">
          <cell r="A49">
            <v>52452</v>
          </cell>
          <cell r="B49" t="str">
            <v>Pencaitland Residential Charger</v>
          </cell>
          <cell r="C49">
            <v>1</v>
          </cell>
          <cell r="D49">
            <v>43.41</v>
          </cell>
        </row>
        <row r="50">
          <cell r="A50">
            <v>52453</v>
          </cell>
          <cell r="B50" t="str">
            <v>High Street Residential On-Street Charging Hub, Prestonpans</v>
          </cell>
          <cell r="C50">
            <v>1</v>
          </cell>
          <cell r="D50">
            <v>1.361</v>
          </cell>
        </row>
        <row r="51">
          <cell r="A51">
            <v>52454</v>
          </cell>
          <cell r="B51" t="str">
            <v>Outdoor Education Centre, Innerwick</v>
          </cell>
          <cell r="C51">
            <v>2</v>
          </cell>
          <cell r="D51">
            <v>39.520000000000003</v>
          </cell>
        </row>
        <row r="52">
          <cell r="A52">
            <v>52458</v>
          </cell>
          <cell r="B52" t="str">
            <v>Preston Lodge High School, Prestonpans</v>
          </cell>
          <cell r="C52">
            <v>3</v>
          </cell>
          <cell r="D52">
            <v>34.569000000000003</v>
          </cell>
        </row>
        <row r="53">
          <cell r="A53">
            <v>52459</v>
          </cell>
          <cell r="B53" t="str">
            <v>Winterfield Golf Club, Dunbar</v>
          </cell>
          <cell r="C53">
            <v>1</v>
          </cell>
          <cell r="D53">
            <v>9.1489999999999991</v>
          </cell>
        </row>
        <row r="54">
          <cell r="A54">
            <v>52460</v>
          </cell>
          <cell r="B54" t="str">
            <v>East Saltoun On-Street Residential Charger</v>
          </cell>
          <cell r="C54">
            <v>1</v>
          </cell>
          <cell r="D54">
            <v>13.41</v>
          </cell>
        </row>
        <row r="55">
          <cell r="A55">
            <v>52461</v>
          </cell>
          <cell r="B55" t="str">
            <v>Wallyford Park and Choose Charging Hub</v>
          </cell>
          <cell r="C55">
            <v>7</v>
          </cell>
          <cell r="D55">
            <v>57.776000000000003</v>
          </cell>
        </row>
        <row r="56">
          <cell r="A56">
            <v>52462</v>
          </cell>
          <cell r="B56" t="str">
            <v>Wallyford Park and Choose Charging Hub</v>
          </cell>
          <cell r="C56">
            <v>12</v>
          </cell>
          <cell r="D56">
            <v>65.710999999999999</v>
          </cell>
        </row>
        <row r="57">
          <cell r="A57">
            <v>52724</v>
          </cell>
          <cell r="B57" t="str">
            <v>Wallyford Park and Choose Charging Hub</v>
          </cell>
          <cell r="C57">
            <v>3</v>
          </cell>
          <cell r="D57">
            <v>30.47</v>
          </cell>
        </row>
        <row r="58">
          <cell r="A58">
            <v>52891</v>
          </cell>
          <cell r="B58" t="str">
            <v>Wallyford Park and Choose Charging Hub</v>
          </cell>
          <cell r="C58">
            <v>2</v>
          </cell>
          <cell r="D58">
            <v>12.54</v>
          </cell>
        </row>
        <row r="59">
          <cell r="A59">
            <v>52892</v>
          </cell>
          <cell r="B59" t="str">
            <v>Wallyford Park and Choose Charging Hub</v>
          </cell>
          <cell r="C59">
            <v>1</v>
          </cell>
          <cell r="D59">
            <v>7.8710000000000004</v>
          </cell>
        </row>
        <row r="60">
          <cell r="A60">
            <v>52991</v>
          </cell>
          <cell r="B60" t="str">
            <v>Saltcoats Road Rapid Charger</v>
          </cell>
          <cell r="C60">
            <v>1</v>
          </cell>
          <cell r="D60">
            <v>11.452</v>
          </cell>
        </row>
        <row r="61">
          <cell r="A61">
            <v>52992</v>
          </cell>
          <cell r="B61" t="str">
            <v>Longniddry Community Centre Rapid Charger</v>
          </cell>
          <cell r="C61">
            <v>1</v>
          </cell>
          <cell r="D61">
            <v>14.888999999999999</v>
          </cell>
        </row>
      </sheetData>
      <sheetData sheetId="42">
        <row r="2">
          <cell r="A2" t="str">
            <v>East Lothian EV Charge Point Usage</v>
          </cell>
        </row>
        <row r="3">
          <cell r="A3" t="str">
            <v>From 19/10/20 –25/10/20:</v>
          </cell>
          <cell r="C3">
            <v>266</v>
          </cell>
          <cell r="D3">
            <v>4007.5260000000003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2</v>
          </cell>
          <cell r="D5">
            <v>38.329000000000001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10.898999999999999</v>
          </cell>
        </row>
        <row r="7">
          <cell r="A7">
            <v>51051</v>
          </cell>
          <cell r="B7" t="str">
            <v>Randall House, Macmerry</v>
          </cell>
          <cell r="C7">
            <v>2</v>
          </cell>
          <cell r="D7">
            <v>44.145000000000003</v>
          </cell>
        </row>
        <row r="8">
          <cell r="A8">
            <v>51515</v>
          </cell>
          <cell r="B8" t="str">
            <v>Port Seton Community Centre</v>
          </cell>
          <cell r="C8">
            <v>9</v>
          </cell>
          <cell r="D8">
            <v>113.434</v>
          </cell>
        </row>
        <row r="9">
          <cell r="A9">
            <v>51576</v>
          </cell>
          <cell r="B9" t="str">
            <v>Springfield Residential On-Street Charger</v>
          </cell>
          <cell r="C9">
            <v>2</v>
          </cell>
          <cell r="D9">
            <v>118.82899999999999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18</v>
          </cell>
          <cell r="D10">
            <v>325.53199999999998</v>
          </cell>
        </row>
        <row r="11">
          <cell r="A11">
            <v>51578</v>
          </cell>
          <cell r="B11" t="str">
            <v>Loch Road Car Park Hub, Tranent</v>
          </cell>
          <cell r="C11">
            <v>3</v>
          </cell>
          <cell r="D11">
            <v>14.98</v>
          </cell>
        </row>
        <row r="12">
          <cell r="A12">
            <v>51579</v>
          </cell>
          <cell r="B12" t="str">
            <v>Loch Road Car Park Hub, Tranent</v>
          </cell>
          <cell r="C12">
            <v>1</v>
          </cell>
          <cell r="D12">
            <v>24.16</v>
          </cell>
        </row>
        <row r="13">
          <cell r="A13">
            <v>51580</v>
          </cell>
          <cell r="B13" t="str">
            <v>Musselburgh Sports Centre Rapid Charger</v>
          </cell>
          <cell r="C13">
            <v>9</v>
          </cell>
          <cell r="D13">
            <v>127.557</v>
          </cell>
        </row>
        <row r="14">
          <cell r="A14">
            <v>51581</v>
          </cell>
          <cell r="B14" t="str">
            <v>Fisherrow Car Park Charging Hub, Musselburgh</v>
          </cell>
          <cell r="C14">
            <v>2</v>
          </cell>
          <cell r="D14">
            <v>10.199</v>
          </cell>
        </row>
        <row r="15">
          <cell r="A15">
            <v>51583</v>
          </cell>
          <cell r="B15" t="str">
            <v>Hawthorn Road Rapid Charger, Prestonpans</v>
          </cell>
          <cell r="C15">
            <v>1</v>
          </cell>
          <cell r="D15">
            <v>10.45</v>
          </cell>
        </row>
        <row r="16">
          <cell r="A16">
            <v>51601</v>
          </cell>
          <cell r="B16" t="str">
            <v>Shorthope Street Car Park Charging Hub</v>
          </cell>
          <cell r="C16">
            <v>6</v>
          </cell>
          <cell r="D16">
            <v>69.739999999999995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11</v>
          </cell>
          <cell r="D17">
            <v>140.941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5</v>
          </cell>
          <cell r="D18">
            <v>102.541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15</v>
          </cell>
          <cell r="D19">
            <v>231.55600000000001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5</v>
          </cell>
          <cell r="D20">
            <v>25.63</v>
          </cell>
        </row>
        <row r="21">
          <cell r="A21">
            <v>51609</v>
          </cell>
          <cell r="B21" t="str">
            <v>Stenton Car Park, Pressmennan Road, Dunbar</v>
          </cell>
          <cell r="C21">
            <v>1</v>
          </cell>
          <cell r="D21">
            <v>7.02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5</v>
          </cell>
          <cell r="D22">
            <v>79.070999999999998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10</v>
          </cell>
          <cell r="D23">
            <v>145.94999999999999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7</v>
          </cell>
          <cell r="D24">
            <v>132.44900000000001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1</v>
          </cell>
          <cell r="D25">
            <v>7.3890000000000002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11</v>
          </cell>
          <cell r="D26">
            <v>178.90899999999999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16</v>
          </cell>
          <cell r="D27">
            <v>200.387</v>
          </cell>
        </row>
        <row r="28">
          <cell r="A28">
            <v>51696</v>
          </cell>
          <cell r="B28" t="str">
            <v>John Muir House, Court Street, Haddington</v>
          </cell>
          <cell r="C28">
            <v>4</v>
          </cell>
          <cell r="D28">
            <v>35.19</v>
          </cell>
        </row>
        <row r="29">
          <cell r="A29">
            <v>51700</v>
          </cell>
          <cell r="B29" t="str">
            <v>Penston House Car Park, Macmerry</v>
          </cell>
          <cell r="C29">
            <v>2</v>
          </cell>
          <cell r="D29">
            <v>12.81</v>
          </cell>
        </row>
        <row r="30">
          <cell r="A30">
            <v>51703</v>
          </cell>
          <cell r="B30" t="str">
            <v>High Street Residential On-Street Charging Hub, Prestonpans</v>
          </cell>
          <cell r="C30">
            <v>1</v>
          </cell>
          <cell r="D30">
            <v>16.369</v>
          </cell>
        </row>
        <row r="31">
          <cell r="A31">
            <v>51725</v>
          </cell>
          <cell r="B31" t="str">
            <v>Rig Street Residential On-Street Charger, Aberlady</v>
          </cell>
          <cell r="C31">
            <v>3</v>
          </cell>
          <cell r="D31">
            <v>53.29</v>
          </cell>
        </row>
        <row r="32">
          <cell r="A32">
            <v>51726</v>
          </cell>
          <cell r="B32" t="str">
            <v>Rig Street Residential On-Street Charger, Aberlady</v>
          </cell>
          <cell r="C32">
            <v>3</v>
          </cell>
          <cell r="D32">
            <v>50.81</v>
          </cell>
        </row>
        <row r="33">
          <cell r="A33">
            <v>51727</v>
          </cell>
          <cell r="B33" t="str">
            <v>Dirleton Castle Car Park Charger, Dirleton</v>
          </cell>
          <cell r="C33">
            <v>5</v>
          </cell>
          <cell r="D33">
            <v>103.63</v>
          </cell>
        </row>
        <row r="34">
          <cell r="A34">
            <v>51730</v>
          </cell>
          <cell r="B34" t="str">
            <v>Westgate Charging Hub, Fast Charger, Dunbar</v>
          </cell>
          <cell r="C34">
            <v>6</v>
          </cell>
          <cell r="D34">
            <v>115.12</v>
          </cell>
        </row>
        <row r="35">
          <cell r="A35">
            <v>51731</v>
          </cell>
          <cell r="B35" t="str">
            <v>Westgate Charging Hub, Rapid Charger, Dunbar</v>
          </cell>
          <cell r="C35">
            <v>22</v>
          </cell>
          <cell r="D35">
            <v>253.886</v>
          </cell>
        </row>
        <row r="36">
          <cell r="A36">
            <v>51735</v>
          </cell>
          <cell r="B36" t="str">
            <v>Loch Centre Rapid Charger</v>
          </cell>
          <cell r="C36">
            <v>11</v>
          </cell>
          <cell r="D36">
            <v>157.87299999999999</v>
          </cell>
        </row>
        <row r="37">
          <cell r="A37">
            <v>51738</v>
          </cell>
          <cell r="B37" t="str">
            <v>Whitecraig Village Hub Rapid Charger</v>
          </cell>
          <cell r="C37">
            <v>4</v>
          </cell>
          <cell r="D37">
            <v>107.63</v>
          </cell>
        </row>
        <row r="38">
          <cell r="A38">
            <v>52438</v>
          </cell>
          <cell r="B38" t="str">
            <v>John Muir House Rapid Charger</v>
          </cell>
          <cell r="C38">
            <v>14</v>
          </cell>
          <cell r="D38">
            <v>234.946</v>
          </cell>
        </row>
        <row r="39">
          <cell r="A39">
            <v>52439</v>
          </cell>
          <cell r="B39" t="str">
            <v>John Muir House Rapid Charger</v>
          </cell>
          <cell r="C39">
            <v>6</v>
          </cell>
          <cell r="D39">
            <v>94.686000000000007</v>
          </cell>
        </row>
        <row r="40">
          <cell r="A40">
            <v>52443</v>
          </cell>
          <cell r="B40" t="str">
            <v>John Muir House Electric Car Park, Haddington</v>
          </cell>
          <cell r="C40">
            <v>3</v>
          </cell>
          <cell r="D40">
            <v>32.43</v>
          </cell>
        </row>
        <row r="41">
          <cell r="A41">
            <v>52445</v>
          </cell>
          <cell r="B41" t="str">
            <v>Long Stay Car Park Charging Hub, Haddington</v>
          </cell>
          <cell r="C41">
            <v>6</v>
          </cell>
          <cell r="D41">
            <v>55.03</v>
          </cell>
        </row>
        <row r="42">
          <cell r="A42">
            <v>52451</v>
          </cell>
          <cell r="B42" t="str">
            <v>Gracefield Car Park Residential Charging Hub, Haddington</v>
          </cell>
          <cell r="C42">
            <v>1</v>
          </cell>
          <cell r="D42">
            <v>4.21</v>
          </cell>
        </row>
        <row r="43">
          <cell r="A43">
            <v>52453</v>
          </cell>
          <cell r="B43" t="str">
            <v>High Street Residential On-Street Charging Hub, Prestonpans</v>
          </cell>
          <cell r="C43">
            <v>2</v>
          </cell>
          <cell r="D43">
            <v>9.11</v>
          </cell>
        </row>
        <row r="44">
          <cell r="A44">
            <v>52454</v>
          </cell>
          <cell r="B44" t="str">
            <v>Outdoor Education Centre, Innerwick</v>
          </cell>
          <cell r="C44">
            <v>3</v>
          </cell>
          <cell r="D44">
            <v>89.2</v>
          </cell>
        </row>
        <row r="45">
          <cell r="A45">
            <v>52458</v>
          </cell>
          <cell r="B45" t="str">
            <v>Preston Lodge High School, Prestonpans</v>
          </cell>
          <cell r="C45">
            <v>2</v>
          </cell>
          <cell r="D45">
            <v>22.611000000000001</v>
          </cell>
        </row>
        <row r="46">
          <cell r="A46">
            <v>52459</v>
          </cell>
          <cell r="B46" t="str">
            <v>Winterfield Golf Club, Dunbar</v>
          </cell>
          <cell r="C46">
            <v>2</v>
          </cell>
          <cell r="D46">
            <v>17.670999999999999</v>
          </cell>
        </row>
        <row r="47">
          <cell r="A47">
            <v>52460</v>
          </cell>
          <cell r="B47" t="str">
            <v>East Saltoun On-Street Residential Charger</v>
          </cell>
          <cell r="C47">
            <v>1</v>
          </cell>
          <cell r="D47">
            <v>11.77</v>
          </cell>
        </row>
        <row r="48">
          <cell r="A48">
            <v>52461</v>
          </cell>
          <cell r="B48" t="str">
            <v>Wallyford Park and Choose Charging Hub</v>
          </cell>
          <cell r="C48">
            <v>9</v>
          </cell>
          <cell r="D48">
            <v>127.298</v>
          </cell>
        </row>
        <row r="49">
          <cell r="A49">
            <v>52462</v>
          </cell>
          <cell r="B49" t="str">
            <v>Wallyford Park and Choose Charging Hub</v>
          </cell>
          <cell r="C49">
            <v>8</v>
          </cell>
          <cell r="D49">
            <v>115.467</v>
          </cell>
        </row>
        <row r="50">
          <cell r="A50">
            <v>52894</v>
          </cell>
          <cell r="B50" t="str">
            <v>Wallyford Park and Choose Charging Hub</v>
          </cell>
          <cell r="C50">
            <v>1</v>
          </cell>
          <cell r="D50">
            <v>12.54</v>
          </cell>
        </row>
        <row r="51">
          <cell r="A51">
            <v>52991</v>
          </cell>
          <cell r="B51" t="str">
            <v>Saltcoats Road Rapid Charger</v>
          </cell>
          <cell r="C51">
            <v>3</v>
          </cell>
          <cell r="D51">
            <v>95.826999999999998</v>
          </cell>
        </row>
        <row r="52">
          <cell r="A52">
            <v>52992</v>
          </cell>
          <cell r="B52" t="str">
            <v>High Street, Ormiston</v>
          </cell>
          <cell r="C52">
            <v>1</v>
          </cell>
          <cell r="D52">
            <v>18.024999999999999</v>
          </cell>
        </row>
      </sheetData>
      <sheetData sheetId="43">
        <row r="2">
          <cell r="A2" t="str">
            <v>East Lothian EV Charge Point Usage</v>
          </cell>
        </row>
        <row r="3">
          <cell r="A3" t="str">
            <v>From 12/10/20 –18/10/20:</v>
          </cell>
          <cell r="C3">
            <v>291</v>
          </cell>
          <cell r="D3">
            <v>4325.9120000000012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9</v>
          </cell>
          <cell r="D5">
            <v>114.274</v>
          </cell>
        </row>
        <row r="6">
          <cell r="A6">
            <v>50332</v>
          </cell>
          <cell r="B6" t="str">
            <v>Humbie Hub, Humbie</v>
          </cell>
          <cell r="C6">
            <v>2</v>
          </cell>
          <cell r="D6">
            <v>9.1259999999999994</v>
          </cell>
        </row>
        <row r="7">
          <cell r="A7">
            <v>51051</v>
          </cell>
          <cell r="B7" t="str">
            <v>Randall House, Macmerry</v>
          </cell>
          <cell r="C7">
            <v>1</v>
          </cell>
          <cell r="D7">
            <v>24.116</v>
          </cell>
        </row>
        <row r="8">
          <cell r="A8">
            <v>51515</v>
          </cell>
          <cell r="B8" t="str">
            <v>Port Seton Community Centre</v>
          </cell>
          <cell r="C8">
            <v>6</v>
          </cell>
          <cell r="D8">
            <v>128.78100000000001</v>
          </cell>
        </row>
        <row r="9">
          <cell r="A9">
            <v>51576</v>
          </cell>
          <cell r="B9" t="str">
            <v>Springfield Residential On-Street Charger</v>
          </cell>
          <cell r="C9">
            <v>1</v>
          </cell>
          <cell r="D9">
            <v>69.08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21</v>
          </cell>
          <cell r="D10">
            <v>320.91000000000003</v>
          </cell>
        </row>
        <row r="11">
          <cell r="A11">
            <v>51578</v>
          </cell>
          <cell r="B11" t="str">
            <v>Loch Road Car Park Hub, Tranent</v>
          </cell>
          <cell r="C11">
            <v>2</v>
          </cell>
          <cell r="D11">
            <v>6.0789999999999997</v>
          </cell>
        </row>
        <row r="12">
          <cell r="A12">
            <v>51579</v>
          </cell>
          <cell r="B12" t="str">
            <v>Loch Road Car Park Hub, Tranent</v>
          </cell>
          <cell r="C12">
            <v>3</v>
          </cell>
          <cell r="D12">
            <v>29.798999999999999</v>
          </cell>
        </row>
        <row r="13">
          <cell r="A13">
            <v>51580</v>
          </cell>
          <cell r="B13" t="str">
            <v>Musselburgh Sports Centre Rapid Charger</v>
          </cell>
          <cell r="C13">
            <v>13</v>
          </cell>
          <cell r="D13">
            <v>164.16399999999999</v>
          </cell>
        </row>
        <row r="14">
          <cell r="A14">
            <v>51581</v>
          </cell>
          <cell r="B14" t="str">
            <v>Fisherrow Car Park Charging Hub, Musselburgh</v>
          </cell>
          <cell r="C14">
            <v>6</v>
          </cell>
          <cell r="D14">
            <v>70</v>
          </cell>
        </row>
        <row r="15">
          <cell r="A15">
            <v>51582</v>
          </cell>
          <cell r="B15" t="str">
            <v>Fisherrow Car Park Charging Hub, Musselburgh</v>
          </cell>
          <cell r="C15">
            <v>2</v>
          </cell>
          <cell r="D15">
            <v>28.620999999999999</v>
          </cell>
        </row>
        <row r="16">
          <cell r="A16">
            <v>51583</v>
          </cell>
          <cell r="B16" t="str">
            <v>Hawthorn Road Rapid Charger, Prestonpans</v>
          </cell>
          <cell r="C16">
            <v>2</v>
          </cell>
          <cell r="D16">
            <v>57.496000000000002</v>
          </cell>
        </row>
        <row r="17">
          <cell r="A17">
            <v>51601</v>
          </cell>
          <cell r="B17" t="str">
            <v>Shorthope Street Car Park Charging Hub</v>
          </cell>
          <cell r="C17">
            <v>5</v>
          </cell>
          <cell r="D17">
            <v>24.338999999999999</v>
          </cell>
        </row>
        <row r="18">
          <cell r="A18">
            <v>51602</v>
          </cell>
          <cell r="B18" t="str">
            <v>Shorthope Street Car Park Charging Hub, Rapid Charger</v>
          </cell>
          <cell r="C18">
            <v>12</v>
          </cell>
          <cell r="D18">
            <v>157.50399999999999</v>
          </cell>
        </row>
        <row r="19">
          <cell r="A19">
            <v>51603</v>
          </cell>
          <cell r="B19" t="str">
            <v>Station Road Hub, Fast Charger, East Linton</v>
          </cell>
          <cell r="C19">
            <v>2</v>
          </cell>
          <cell r="D19">
            <v>39.950000000000003</v>
          </cell>
        </row>
        <row r="20">
          <cell r="A20">
            <v>51604</v>
          </cell>
          <cell r="B20" t="str">
            <v>Station Road Hub, Rapid Charger, East Linton</v>
          </cell>
          <cell r="C20">
            <v>6</v>
          </cell>
          <cell r="D20">
            <v>59.476999999999997</v>
          </cell>
        </row>
        <row r="21">
          <cell r="A21">
            <v>51605</v>
          </cell>
          <cell r="B21" t="str">
            <v>Gracefield Car Park Charging Hub, Musselburgh</v>
          </cell>
          <cell r="C21">
            <v>5</v>
          </cell>
          <cell r="D21">
            <v>42.911000000000001</v>
          </cell>
        </row>
        <row r="22">
          <cell r="A22">
            <v>51606</v>
          </cell>
          <cell r="B22" t="str">
            <v>Gracefield Car Park Charging Hub, Musselburgh</v>
          </cell>
          <cell r="C22">
            <v>2</v>
          </cell>
          <cell r="D22">
            <v>27.56</v>
          </cell>
        </row>
        <row r="23">
          <cell r="A23">
            <v>51608</v>
          </cell>
          <cell r="B23" t="str">
            <v>Wallyford Park and Choose Charging Hub</v>
          </cell>
          <cell r="C23">
            <v>1</v>
          </cell>
          <cell r="D23">
            <v>13.48</v>
          </cell>
        </row>
        <row r="24">
          <cell r="A24">
            <v>51609</v>
          </cell>
          <cell r="B24" t="str">
            <v>Stenton Car Park, Pressmennan Road, Dunbar</v>
          </cell>
          <cell r="C24">
            <v>3</v>
          </cell>
          <cell r="D24">
            <v>76.209000000000003</v>
          </cell>
        </row>
        <row r="25">
          <cell r="A25">
            <v>51610</v>
          </cell>
          <cell r="B25" t="str">
            <v>Bleachingfield Community Centre, Countess Crescent, Dunbar</v>
          </cell>
          <cell r="C25">
            <v>5</v>
          </cell>
          <cell r="D25">
            <v>59.018999999999998</v>
          </cell>
        </row>
        <row r="26">
          <cell r="A26">
            <v>51689</v>
          </cell>
          <cell r="B26" t="str">
            <v>Abbeylands Car Park Charging Hub, High Street, Dunbar</v>
          </cell>
          <cell r="C26">
            <v>9</v>
          </cell>
          <cell r="D26">
            <v>107.47</v>
          </cell>
        </row>
        <row r="27">
          <cell r="A27">
            <v>51690</v>
          </cell>
          <cell r="B27" t="str">
            <v>Abbeylands Car Park Charging Hub, High Street, Dunbar</v>
          </cell>
          <cell r="C27">
            <v>4</v>
          </cell>
          <cell r="D27">
            <v>61.680999999999997</v>
          </cell>
        </row>
        <row r="28">
          <cell r="A28">
            <v>51692</v>
          </cell>
          <cell r="B28" t="str">
            <v>Long Stay Car Park Charging Hub, Haddington</v>
          </cell>
          <cell r="C28">
            <v>2</v>
          </cell>
          <cell r="D28">
            <v>33.860999999999997</v>
          </cell>
        </row>
        <row r="29">
          <cell r="A29">
            <v>51693</v>
          </cell>
          <cell r="B29" t="str">
            <v xml:space="preserve">Imperial Car Park Charging Hub, North Berwick </v>
          </cell>
          <cell r="C29">
            <v>7</v>
          </cell>
          <cell r="D29">
            <v>92.468999999999994</v>
          </cell>
        </row>
        <row r="30">
          <cell r="A30">
            <v>51694</v>
          </cell>
          <cell r="B30" t="str">
            <v xml:space="preserve">Imperial Car Park Charging Hub, North Berwick </v>
          </cell>
          <cell r="C30">
            <v>22</v>
          </cell>
          <cell r="D30">
            <v>220.239</v>
          </cell>
        </row>
        <row r="31">
          <cell r="A31">
            <v>51695</v>
          </cell>
          <cell r="B31" t="str">
            <v>John Muir House, Court Street, Haddington</v>
          </cell>
          <cell r="C31">
            <v>2</v>
          </cell>
          <cell r="D31">
            <v>100.92</v>
          </cell>
        </row>
        <row r="32">
          <cell r="A32">
            <v>51696</v>
          </cell>
          <cell r="B32" t="str">
            <v>John Muir House, Court Street, Haddington</v>
          </cell>
          <cell r="C32">
            <v>9</v>
          </cell>
          <cell r="D32">
            <v>132.4</v>
          </cell>
        </row>
        <row r="33">
          <cell r="A33">
            <v>51699</v>
          </cell>
          <cell r="B33" t="str">
            <v>Penston House Car Park, Macmerry</v>
          </cell>
          <cell r="C33">
            <v>1</v>
          </cell>
          <cell r="D33">
            <v>3.78</v>
          </cell>
        </row>
        <row r="34">
          <cell r="A34">
            <v>51700</v>
          </cell>
          <cell r="B34" t="str">
            <v>Penston House Car Park, Macmerry</v>
          </cell>
          <cell r="C34">
            <v>4</v>
          </cell>
          <cell r="D34">
            <v>65.599999999999994</v>
          </cell>
        </row>
        <row r="35">
          <cell r="A35">
            <v>51703</v>
          </cell>
          <cell r="B35" t="str">
            <v>High Street Residential On-Street Charging Hub, Prestonpans</v>
          </cell>
          <cell r="C35">
            <v>1</v>
          </cell>
          <cell r="D35">
            <v>11.801</v>
          </cell>
        </row>
        <row r="36">
          <cell r="A36">
            <v>51725</v>
          </cell>
          <cell r="B36" t="str">
            <v>Rig Street Residential On-Street Charger, Aberlady</v>
          </cell>
          <cell r="C36">
            <v>3</v>
          </cell>
          <cell r="D36">
            <v>65.28</v>
          </cell>
        </row>
        <row r="37">
          <cell r="A37">
            <v>51726</v>
          </cell>
          <cell r="B37" t="str">
            <v>Rig Street Residential On-Street Charger, Aberlady</v>
          </cell>
          <cell r="C37">
            <v>2</v>
          </cell>
          <cell r="D37">
            <v>21.2</v>
          </cell>
        </row>
        <row r="38">
          <cell r="A38">
            <v>51727</v>
          </cell>
          <cell r="B38" t="str">
            <v>Dirleton Castle Car Park Charger, Dirleton</v>
          </cell>
          <cell r="C38">
            <v>5</v>
          </cell>
          <cell r="D38">
            <v>99.34</v>
          </cell>
        </row>
        <row r="39">
          <cell r="A39">
            <v>51728</v>
          </cell>
          <cell r="B39" t="str">
            <v>Eskside East Residential On-Street Charger, Musselburgh</v>
          </cell>
          <cell r="C39">
            <v>1</v>
          </cell>
          <cell r="D39">
            <v>6.9909999999999997</v>
          </cell>
        </row>
        <row r="40">
          <cell r="A40">
            <v>51730</v>
          </cell>
          <cell r="B40" t="str">
            <v>Westgate Charging Hub, Fast Charger, Dunbar</v>
          </cell>
          <cell r="C40">
            <v>10</v>
          </cell>
          <cell r="D40">
            <v>216.761</v>
          </cell>
        </row>
        <row r="41">
          <cell r="A41">
            <v>51731</v>
          </cell>
          <cell r="B41" t="str">
            <v>Westgate Charging Hub, Rapid Charger, Dunbar</v>
          </cell>
          <cell r="C41">
            <v>23</v>
          </cell>
          <cell r="D41">
            <v>464.238</v>
          </cell>
        </row>
        <row r="42">
          <cell r="A42">
            <v>51732</v>
          </cell>
          <cell r="B42" t="str">
            <v>Lindores Drive Car Park Rapid Charger</v>
          </cell>
          <cell r="C42">
            <v>1</v>
          </cell>
          <cell r="D42">
            <v>21.699000000000002</v>
          </cell>
        </row>
        <row r="43">
          <cell r="A43">
            <v>51733</v>
          </cell>
          <cell r="B43" t="str">
            <v>Aubigny Sports Centre Rapid Charger, Mill Wynd, Haddington</v>
          </cell>
          <cell r="C43">
            <v>5</v>
          </cell>
          <cell r="D43">
            <v>85.462000000000003</v>
          </cell>
        </row>
        <row r="44">
          <cell r="A44">
            <v>51735</v>
          </cell>
          <cell r="B44" t="str">
            <v>Loch Centre Rapid Charger</v>
          </cell>
          <cell r="C44">
            <v>7</v>
          </cell>
          <cell r="D44">
            <v>76.787000000000006</v>
          </cell>
        </row>
        <row r="45">
          <cell r="A45">
            <v>51738</v>
          </cell>
          <cell r="B45" t="str">
            <v>Whitecraig Village Hub Rapid Charger</v>
          </cell>
          <cell r="C45">
            <v>4</v>
          </cell>
          <cell r="D45">
            <v>42.231999999999999</v>
          </cell>
        </row>
        <row r="46">
          <cell r="A46">
            <v>52438</v>
          </cell>
          <cell r="B46" t="str">
            <v>John Muir House Rapid Charger</v>
          </cell>
          <cell r="C46">
            <v>16</v>
          </cell>
          <cell r="D46">
            <v>282.036</v>
          </cell>
        </row>
        <row r="47">
          <cell r="A47">
            <v>52439</v>
          </cell>
          <cell r="B47" t="str">
            <v>John Muir House Rapid Charger</v>
          </cell>
          <cell r="C47">
            <v>8</v>
          </cell>
          <cell r="D47">
            <v>110.95</v>
          </cell>
        </row>
        <row r="48">
          <cell r="A48">
            <v>52443</v>
          </cell>
          <cell r="B48" t="str">
            <v>John Muir House Electric Car Park, Haddington</v>
          </cell>
          <cell r="C48">
            <v>4</v>
          </cell>
          <cell r="D48">
            <v>38.840000000000003</v>
          </cell>
        </row>
        <row r="49">
          <cell r="A49">
            <v>52445</v>
          </cell>
          <cell r="B49" t="str">
            <v>Long Stay Car Park Charging Hub, Haddington</v>
          </cell>
          <cell r="C49">
            <v>3</v>
          </cell>
          <cell r="D49">
            <v>46.55</v>
          </cell>
        </row>
        <row r="50">
          <cell r="A50">
            <v>52447</v>
          </cell>
          <cell r="B50" t="str">
            <v>Seggarsdean Court Residential On-Street Charging Hub, Haddington</v>
          </cell>
          <cell r="C50">
            <v>2</v>
          </cell>
          <cell r="D50">
            <v>29.5</v>
          </cell>
        </row>
        <row r="51">
          <cell r="A51">
            <v>52449</v>
          </cell>
          <cell r="B51" t="str">
            <v>Gracefield Car Park Residential Charging Hub, Haddington</v>
          </cell>
          <cell r="C51">
            <v>1</v>
          </cell>
          <cell r="D51">
            <v>3.83</v>
          </cell>
        </row>
        <row r="52">
          <cell r="A52">
            <v>52451</v>
          </cell>
          <cell r="B52" t="str">
            <v>Gracefield Car Park Residential Charging Hub, Haddington</v>
          </cell>
          <cell r="C52">
            <v>3</v>
          </cell>
          <cell r="D52">
            <v>36.590000000000003</v>
          </cell>
        </row>
        <row r="53">
          <cell r="A53">
            <v>52452</v>
          </cell>
          <cell r="B53" t="str">
            <v>Pencaitland Residential Charger</v>
          </cell>
          <cell r="C53">
            <v>2</v>
          </cell>
          <cell r="D53">
            <v>52.579000000000001</v>
          </cell>
        </row>
        <row r="54">
          <cell r="A54">
            <v>52453</v>
          </cell>
          <cell r="B54" t="str">
            <v>High Street Residential On-Street Charging Hub, Prestonpans</v>
          </cell>
          <cell r="C54">
            <v>3</v>
          </cell>
          <cell r="D54">
            <v>20.111000000000001</v>
          </cell>
        </row>
        <row r="55">
          <cell r="A55">
            <v>52454</v>
          </cell>
          <cell r="B55" t="str">
            <v>Outdoor Education Centre, Innerwick</v>
          </cell>
          <cell r="C55">
            <v>2</v>
          </cell>
          <cell r="D55">
            <v>52.62</v>
          </cell>
        </row>
        <row r="56">
          <cell r="A56">
            <v>52458</v>
          </cell>
          <cell r="B56" t="str">
            <v>Preston Lodge High School, Prestonpans</v>
          </cell>
          <cell r="C56">
            <v>1</v>
          </cell>
          <cell r="D56">
            <v>33.109000000000002</v>
          </cell>
        </row>
        <row r="57">
          <cell r="A57">
            <v>52459</v>
          </cell>
          <cell r="B57" t="str">
            <v>Winterfield Golf Club, Dunbar</v>
          </cell>
          <cell r="C57">
            <v>1</v>
          </cell>
          <cell r="D57">
            <v>9.4589999999999996</v>
          </cell>
        </row>
        <row r="58">
          <cell r="A58">
            <v>52460</v>
          </cell>
          <cell r="B58" t="str">
            <v>East Saltoun On-Street Residential Charger</v>
          </cell>
          <cell r="C58">
            <v>1</v>
          </cell>
          <cell r="D58">
            <v>12.558999999999999</v>
          </cell>
        </row>
        <row r="59">
          <cell r="A59">
            <v>52461</v>
          </cell>
          <cell r="B59" t="str">
            <v>Wallyford Park and Choose Charging Hub</v>
          </cell>
          <cell r="C59">
            <v>9</v>
          </cell>
          <cell r="D59">
            <v>106.032</v>
          </cell>
        </row>
        <row r="60">
          <cell r="A60">
            <v>52462</v>
          </cell>
          <cell r="B60" t="str">
            <v>Wallyford Park and Choose Charging Hub</v>
          </cell>
          <cell r="C60">
            <v>4</v>
          </cell>
          <cell r="D60">
            <v>38.040999999999997</v>
          </cell>
        </row>
      </sheetData>
      <sheetData sheetId="44">
        <row r="2">
          <cell r="A2" t="str">
            <v>East Lothian EV Charge Point Usage</v>
          </cell>
        </row>
        <row r="3">
          <cell r="A3" t="str">
            <v>From 05/10/20 –11/10/20:</v>
          </cell>
          <cell r="C3">
            <v>322</v>
          </cell>
          <cell r="D3">
            <v>4225.78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8</v>
          </cell>
          <cell r="D5">
            <v>103.57599999999999</v>
          </cell>
        </row>
        <row r="6">
          <cell r="A6">
            <v>51515</v>
          </cell>
          <cell r="B6" t="str">
            <v>Port Seton Community Centre</v>
          </cell>
          <cell r="C6">
            <v>2</v>
          </cell>
          <cell r="D6">
            <v>27.89</v>
          </cell>
        </row>
        <row r="7">
          <cell r="A7">
            <v>51576</v>
          </cell>
          <cell r="B7" t="str">
            <v>Springfield Residential On-Street Charger</v>
          </cell>
          <cell r="C7">
            <v>1</v>
          </cell>
          <cell r="D7">
            <v>58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8</v>
          </cell>
          <cell r="D8">
            <v>154.20599999999999</v>
          </cell>
        </row>
        <row r="9">
          <cell r="A9">
            <v>51578</v>
          </cell>
          <cell r="B9" t="str">
            <v>Loch Road Car Park Hub, Tranent</v>
          </cell>
          <cell r="C9">
            <v>2</v>
          </cell>
          <cell r="D9">
            <v>7.48</v>
          </cell>
        </row>
        <row r="10">
          <cell r="A10">
            <v>51580</v>
          </cell>
          <cell r="B10" t="str">
            <v>Musselburgh Sports Centre Rapid Charger</v>
          </cell>
          <cell r="C10">
            <v>18</v>
          </cell>
          <cell r="D10">
            <v>301.10199999999998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1</v>
          </cell>
          <cell r="D11">
            <v>11.16</v>
          </cell>
        </row>
        <row r="12">
          <cell r="A12">
            <v>51583</v>
          </cell>
          <cell r="B12" t="str">
            <v>Hawthorn Road Rapid Charger, Prestonpans</v>
          </cell>
          <cell r="C12">
            <v>8</v>
          </cell>
          <cell r="D12">
            <v>64.572000000000003</v>
          </cell>
        </row>
        <row r="13">
          <cell r="A13">
            <v>51601</v>
          </cell>
          <cell r="B13" t="str">
            <v>Shorthope Street Car Park Charging Hub</v>
          </cell>
          <cell r="C13">
            <v>7</v>
          </cell>
          <cell r="D13">
            <v>58.191000000000003</v>
          </cell>
        </row>
        <row r="14">
          <cell r="A14">
            <v>51602</v>
          </cell>
          <cell r="B14" t="str">
            <v>Shorthope Street Car Park Charging Hub, Rapid Charger</v>
          </cell>
          <cell r="C14">
            <v>18</v>
          </cell>
          <cell r="D14">
            <v>84.415000000000006</v>
          </cell>
        </row>
        <row r="15">
          <cell r="A15">
            <v>51603</v>
          </cell>
          <cell r="B15" t="str">
            <v>Station Road Hub, Fast Charger, East Linton</v>
          </cell>
          <cell r="C15">
            <v>2</v>
          </cell>
          <cell r="D15">
            <v>42.600999999999999</v>
          </cell>
        </row>
        <row r="16">
          <cell r="A16">
            <v>51604</v>
          </cell>
          <cell r="B16" t="str">
            <v>Station Road Hub, Rapid Charger, East Linton</v>
          </cell>
          <cell r="C16">
            <v>13</v>
          </cell>
          <cell r="D16">
            <v>161.791</v>
          </cell>
        </row>
        <row r="17">
          <cell r="A17">
            <v>51605</v>
          </cell>
          <cell r="B17" t="str">
            <v>Gracefield Car Park Charging Hub, Musselburgh</v>
          </cell>
          <cell r="C17">
            <v>8</v>
          </cell>
          <cell r="D17">
            <v>51.228999999999999</v>
          </cell>
        </row>
        <row r="18">
          <cell r="A18">
            <v>51606</v>
          </cell>
          <cell r="B18" t="str">
            <v>Gracefield Car Park Charging Hub, Musselburgh</v>
          </cell>
          <cell r="C18">
            <v>1</v>
          </cell>
          <cell r="D18">
            <v>12.79</v>
          </cell>
        </row>
        <row r="19">
          <cell r="A19">
            <v>51609</v>
          </cell>
          <cell r="B19" t="str">
            <v>Stenton Car Park, Pressmennan Road, Dunbar</v>
          </cell>
          <cell r="C19">
            <v>4</v>
          </cell>
          <cell r="D19">
            <v>59.808999999999997</v>
          </cell>
        </row>
        <row r="20">
          <cell r="A20">
            <v>51610</v>
          </cell>
          <cell r="B20" t="str">
            <v>Bleachingfield Community Centre, Countess Crescent, Dunbar</v>
          </cell>
          <cell r="C20">
            <v>10</v>
          </cell>
          <cell r="D20">
            <v>122.98</v>
          </cell>
        </row>
        <row r="21">
          <cell r="A21">
            <v>51689</v>
          </cell>
          <cell r="B21" t="str">
            <v>Abbeylands Car Park Charging Hub, High Street, Dunbar</v>
          </cell>
          <cell r="C21">
            <v>10</v>
          </cell>
          <cell r="D21">
            <v>143.959</v>
          </cell>
        </row>
        <row r="22">
          <cell r="A22">
            <v>51690</v>
          </cell>
          <cell r="B22" t="str">
            <v>Abbeylands Car Park Charging Hub, High Street, Dunbar</v>
          </cell>
          <cell r="C22">
            <v>8</v>
          </cell>
          <cell r="D22">
            <v>117.628</v>
          </cell>
        </row>
        <row r="23">
          <cell r="A23">
            <v>51691</v>
          </cell>
          <cell r="B23" t="str">
            <v>Long Stay Car Park Charging Hub, Haddington</v>
          </cell>
          <cell r="C23">
            <v>3</v>
          </cell>
          <cell r="D23">
            <v>17.53</v>
          </cell>
        </row>
        <row r="24">
          <cell r="A24">
            <v>51692</v>
          </cell>
          <cell r="B24" t="str">
            <v>Long Stay Car Park Charging Hub, Haddington</v>
          </cell>
          <cell r="C24">
            <v>1</v>
          </cell>
          <cell r="D24">
            <v>8.66</v>
          </cell>
        </row>
        <row r="25">
          <cell r="A25">
            <v>51693</v>
          </cell>
          <cell r="B25" t="str">
            <v xml:space="preserve">Imperial Car Park Charging Hub, North Berwick </v>
          </cell>
          <cell r="C25">
            <v>17</v>
          </cell>
          <cell r="D25">
            <v>233.13</v>
          </cell>
        </row>
        <row r="26">
          <cell r="A26">
            <v>51694</v>
          </cell>
          <cell r="B26" t="str">
            <v xml:space="preserve">Imperial Car Park Charging Hub, North Berwick </v>
          </cell>
          <cell r="C26">
            <v>18</v>
          </cell>
          <cell r="D26">
            <v>214.041</v>
          </cell>
        </row>
        <row r="27">
          <cell r="A27">
            <v>51695</v>
          </cell>
          <cell r="B27" t="str">
            <v>John Muir House, Court Street, Haddington</v>
          </cell>
          <cell r="C27">
            <v>1</v>
          </cell>
          <cell r="D27">
            <v>66.650000000000006</v>
          </cell>
        </row>
        <row r="28">
          <cell r="A28">
            <v>51696</v>
          </cell>
          <cell r="B28" t="str">
            <v>John Muir House, Court Street, Haddington</v>
          </cell>
          <cell r="C28">
            <v>2</v>
          </cell>
          <cell r="D28">
            <v>16.989999999999998</v>
          </cell>
        </row>
        <row r="29">
          <cell r="A29">
            <v>51698</v>
          </cell>
          <cell r="B29" t="str">
            <v>Penston House Car Park, Macmerry</v>
          </cell>
          <cell r="C29">
            <v>6</v>
          </cell>
          <cell r="D29">
            <v>82.99</v>
          </cell>
        </row>
        <row r="30">
          <cell r="A30">
            <v>51699</v>
          </cell>
          <cell r="B30" t="str">
            <v>Penston House Car Park, Macmerry</v>
          </cell>
          <cell r="C30">
            <v>3</v>
          </cell>
          <cell r="D30">
            <v>22.29</v>
          </cell>
        </row>
        <row r="31">
          <cell r="A31">
            <v>51700</v>
          </cell>
          <cell r="B31" t="str">
            <v>Penston House Car Park, Macmerry</v>
          </cell>
          <cell r="C31">
            <v>3</v>
          </cell>
          <cell r="D31">
            <v>54.24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4</v>
          </cell>
          <cell r="D32">
            <v>44.448999999999998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4</v>
          </cell>
          <cell r="D33">
            <v>97.28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3</v>
          </cell>
          <cell r="D34">
            <v>25.25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15</v>
          </cell>
          <cell r="D35">
            <v>224.131</v>
          </cell>
        </row>
        <row r="36">
          <cell r="A36">
            <v>51728</v>
          </cell>
          <cell r="B36" t="str">
            <v>Eskside East Residential On-Street Charger, Musselburgh</v>
          </cell>
          <cell r="C36">
            <v>4</v>
          </cell>
          <cell r="D36">
            <v>48.91</v>
          </cell>
        </row>
        <row r="37">
          <cell r="A37">
            <v>51730</v>
          </cell>
          <cell r="B37" t="str">
            <v>Westgate Charging Hub, Fast Charger, Dunbar</v>
          </cell>
          <cell r="C37">
            <v>3</v>
          </cell>
          <cell r="D37">
            <v>76.450999999999993</v>
          </cell>
        </row>
        <row r="38">
          <cell r="A38">
            <v>51731</v>
          </cell>
          <cell r="B38" t="str">
            <v>Westgate Charging Hub, Rapid Charger, Dunbar</v>
          </cell>
          <cell r="C38">
            <v>24</v>
          </cell>
          <cell r="D38">
            <v>322.70299999999997</v>
          </cell>
        </row>
        <row r="39">
          <cell r="A39">
            <v>51732</v>
          </cell>
          <cell r="B39" t="str">
            <v>Lindores Drive Car Park Rapid Charger</v>
          </cell>
          <cell r="C39">
            <v>1</v>
          </cell>
          <cell r="D39">
            <v>4.0289999999999999</v>
          </cell>
        </row>
        <row r="40">
          <cell r="A40">
            <v>51733</v>
          </cell>
          <cell r="B40" t="str">
            <v>Aubigny Sports Centre Rapid Charger, Mill Wynd, Haddington</v>
          </cell>
          <cell r="C40">
            <v>6</v>
          </cell>
          <cell r="D40">
            <v>54.314999999999998</v>
          </cell>
        </row>
        <row r="41">
          <cell r="A41">
            <v>51735</v>
          </cell>
          <cell r="B41" t="str">
            <v>Loch Centre Rapid Charger</v>
          </cell>
          <cell r="C41">
            <v>17</v>
          </cell>
          <cell r="D41">
            <v>125.392</v>
          </cell>
        </row>
        <row r="42">
          <cell r="A42">
            <v>51738</v>
          </cell>
          <cell r="B42" t="str">
            <v>Whitecraig Village Hub Rapid Charger</v>
          </cell>
          <cell r="C42">
            <v>2</v>
          </cell>
          <cell r="D42">
            <v>65.77</v>
          </cell>
        </row>
        <row r="43">
          <cell r="A43">
            <v>52438</v>
          </cell>
          <cell r="B43" t="str">
            <v>John Muir House Rapid Charger</v>
          </cell>
          <cell r="C43">
            <v>20</v>
          </cell>
          <cell r="D43">
            <v>325.16000000000003</v>
          </cell>
        </row>
        <row r="44">
          <cell r="A44">
            <v>52439</v>
          </cell>
          <cell r="B44" t="str">
            <v>John Muir House Rapid Charger</v>
          </cell>
          <cell r="C44">
            <v>6</v>
          </cell>
          <cell r="D44">
            <v>72.272999999999996</v>
          </cell>
        </row>
        <row r="45">
          <cell r="A45">
            <v>52443</v>
          </cell>
          <cell r="B45" t="str">
            <v>John Muir House Electric Car Park, Haddington</v>
          </cell>
          <cell r="C45">
            <v>3</v>
          </cell>
          <cell r="D45">
            <v>25.44</v>
          </cell>
        </row>
        <row r="46">
          <cell r="A46">
            <v>52445</v>
          </cell>
          <cell r="B46" t="str">
            <v>Long Stay Car Park Charging Hub, Haddington</v>
          </cell>
          <cell r="C46">
            <v>3</v>
          </cell>
          <cell r="D46">
            <v>50.5</v>
          </cell>
        </row>
        <row r="47">
          <cell r="A47">
            <v>52452</v>
          </cell>
          <cell r="B47" t="str">
            <v>Pencaitland Residential Charger</v>
          </cell>
          <cell r="C47">
            <v>1</v>
          </cell>
          <cell r="D47">
            <v>39.130000000000003</v>
          </cell>
        </row>
        <row r="48">
          <cell r="A48">
            <v>52453</v>
          </cell>
          <cell r="B48" t="str">
            <v>High Street Residential On-Street Charging Hub, Prestonpans</v>
          </cell>
          <cell r="C48">
            <v>1</v>
          </cell>
          <cell r="D48">
            <v>12.039</v>
          </cell>
        </row>
        <row r="49">
          <cell r="A49">
            <v>52454</v>
          </cell>
          <cell r="B49" t="str">
            <v>Outdoor Education Centre, Innerwick</v>
          </cell>
          <cell r="C49">
            <v>3</v>
          </cell>
          <cell r="D49">
            <v>86.73</v>
          </cell>
        </row>
        <row r="50">
          <cell r="A50">
            <v>52456</v>
          </cell>
          <cell r="B50" t="str">
            <v>North Berwick Community Centre</v>
          </cell>
          <cell r="C50">
            <v>1</v>
          </cell>
          <cell r="D50">
            <v>9.3699999999999992</v>
          </cell>
        </row>
        <row r="51">
          <cell r="A51">
            <v>52459</v>
          </cell>
          <cell r="B51" t="str">
            <v>Winterfield Golf Club, Dunbar</v>
          </cell>
          <cell r="C51">
            <v>2</v>
          </cell>
          <cell r="D51">
            <v>20.11</v>
          </cell>
        </row>
        <row r="52">
          <cell r="A52">
            <v>52460</v>
          </cell>
          <cell r="B52" t="str">
            <v>East Saltoun On-Street Residential Charger</v>
          </cell>
          <cell r="C52">
            <v>1</v>
          </cell>
          <cell r="D52">
            <v>3.831</v>
          </cell>
        </row>
        <row r="53">
          <cell r="A53">
            <v>52461</v>
          </cell>
          <cell r="B53" t="str">
            <v>Wallyford Park and Choose Charging Hub</v>
          </cell>
          <cell r="C53">
            <v>8</v>
          </cell>
          <cell r="D53">
            <v>56.756</v>
          </cell>
        </row>
        <row r="54">
          <cell r="A54">
            <v>52462</v>
          </cell>
          <cell r="B54" t="str">
            <v>Wallyford Park and Choose Charging Hub</v>
          </cell>
          <cell r="C54">
            <v>7</v>
          </cell>
          <cell r="D54">
            <v>135.86099999999999</v>
          </cell>
        </row>
      </sheetData>
      <sheetData sheetId="45">
        <row r="2">
          <cell r="A2" t="str">
            <v>East Lothian EV Charge Point Usage</v>
          </cell>
        </row>
        <row r="3">
          <cell r="A3" t="str">
            <v>From 28/09/20 –04/10/20:</v>
          </cell>
          <cell r="C3">
            <v>257</v>
          </cell>
          <cell r="D3">
            <v>3738.1639999999993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9</v>
          </cell>
          <cell r="D5">
            <v>130.56299999999999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19.718</v>
          </cell>
        </row>
        <row r="7">
          <cell r="A7">
            <v>51515</v>
          </cell>
          <cell r="B7" t="str">
            <v>Port Seton Community Centre</v>
          </cell>
          <cell r="C7">
            <v>6</v>
          </cell>
          <cell r="D7">
            <v>148.09800000000001</v>
          </cell>
        </row>
        <row r="8">
          <cell r="A8">
            <v>51576</v>
          </cell>
          <cell r="B8" t="str">
            <v>Springfield Residential On-Street Charger</v>
          </cell>
          <cell r="C8">
            <v>1</v>
          </cell>
          <cell r="D8">
            <v>55.841000000000001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9</v>
          </cell>
          <cell r="D9">
            <v>132.75</v>
          </cell>
        </row>
        <row r="10">
          <cell r="A10">
            <v>51580</v>
          </cell>
          <cell r="B10" t="str">
            <v>Musselburgh Sports Centre Rapid Charger</v>
          </cell>
          <cell r="C10">
            <v>6</v>
          </cell>
          <cell r="D10">
            <v>89.837000000000003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3</v>
          </cell>
          <cell r="D11">
            <v>45.21</v>
          </cell>
        </row>
        <row r="12">
          <cell r="A12">
            <v>51582</v>
          </cell>
          <cell r="B12" t="str">
            <v>Fisherrow Car Park Charging Hub, Musselburgh</v>
          </cell>
          <cell r="C12">
            <v>2</v>
          </cell>
          <cell r="D12">
            <v>5.8</v>
          </cell>
        </row>
        <row r="13">
          <cell r="A13">
            <v>51583</v>
          </cell>
          <cell r="B13" t="str">
            <v>Hawthorn Road Rapid Charger, Prestonpans</v>
          </cell>
          <cell r="C13">
            <v>14</v>
          </cell>
          <cell r="D13">
            <v>71.510000000000005</v>
          </cell>
        </row>
        <row r="14">
          <cell r="A14">
            <v>51601</v>
          </cell>
          <cell r="B14" t="str">
            <v>Shorthope Street Car Park Charging Hub</v>
          </cell>
          <cell r="C14">
            <v>4</v>
          </cell>
          <cell r="D14">
            <v>15.67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16</v>
          </cell>
          <cell r="D15">
            <v>168.72200000000001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2</v>
          </cell>
          <cell r="D16">
            <v>43.289000000000001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7</v>
          </cell>
          <cell r="D17">
            <v>100.434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10</v>
          </cell>
          <cell r="D18">
            <v>81.631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2</v>
          </cell>
          <cell r="D19">
            <v>23.030999999999999</v>
          </cell>
        </row>
        <row r="20">
          <cell r="A20">
            <v>51609</v>
          </cell>
          <cell r="B20" t="str">
            <v>Stenton Car Park, Pressmennan Road, Dunbar</v>
          </cell>
          <cell r="C20">
            <v>4</v>
          </cell>
          <cell r="D20">
            <v>68.650999999999996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8</v>
          </cell>
          <cell r="D21">
            <v>125.03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6</v>
          </cell>
          <cell r="D22">
            <v>76.021000000000001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6</v>
          </cell>
          <cell r="D23">
            <v>104.651</v>
          </cell>
        </row>
        <row r="24">
          <cell r="A24">
            <v>51691</v>
          </cell>
          <cell r="B24" t="str">
            <v>Long Stay Car Park Charging Hub, Haddington</v>
          </cell>
          <cell r="C24">
            <v>1</v>
          </cell>
          <cell r="D24">
            <v>9.86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1</v>
          </cell>
          <cell r="D25">
            <v>19.478999999999999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12</v>
          </cell>
          <cell r="D26">
            <v>206.489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9</v>
          </cell>
          <cell r="D27">
            <v>140.66499999999999</v>
          </cell>
        </row>
        <row r="28">
          <cell r="A28">
            <v>51695</v>
          </cell>
          <cell r="B28" t="str">
            <v>John Muir House, Court Street, Haddington</v>
          </cell>
          <cell r="C28">
            <v>1</v>
          </cell>
          <cell r="D28">
            <v>27.23</v>
          </cell>
        </row>
        <row r="29">
          <cell r="A29">
            <v>51696</v>
          </cell>
          <cell r="B29" t="str">
            <v>John Muir House, Court Street, Haddington</v>
          </cell>
          <cell r="C29">
            <v>1</v>
          </cell>
          <cell r="D29">
            <v>20.88</v>
          </cell>
        </row>
        <row r="30">
          <cell r="A30">
            <v>51698</v>
          </cell>
          <cell r="B30" t="str">
            <v>Penston House Car Park, Macmerry</v>
          </cell>
          <cell r="C30">
            <v>6</v>
          </cell>
          <cell r="D30">
            <v>46.82</v>
          </cell>
        </row>
        <row r="31">
          <cell r="A31">
            <v>51699</v>
          </cell>
          <cell r="B31" t="str">
            <v>Penston House Car Park, Macmerry</v>
          </cell>
          <cell r="C31">
            <v>3</v>
          </cell>
          <cell r="D31">
            <v>32.4</v>
          </cell>
        </row>
        <row r="32">
          <cell r="A32">
            <v>51700</v>
          </cell>
          <cell r="B32" t="str">
            <v>Penston House Car Park, Macmerry</v>
          </cell>
          <cell r="C32">
            <v>2</v>
          </cell>
          <cell r="D32">
            <v>42.74</v>
          </cell>
        </row>
        <row r="33">
          <cell r="A33">
            <v>51703</v>
          </cell>
          <cell r="B33" t="str">
            <v>High Street Residential On-Street Charging Hub, Prestonpans</v>
          </cell>
          <cell r="C33">
            <v>6</v>
          </cell>
          <cell r="D33">
            <v>52.128999999999998</v>
          </cell>
        </row>
        <row r="34">
          <cell r="A34">
            <v>51725</v>
          </cell>
          <cell r="B34" t="str">
            <v>Rig Street Residential On-Street Charger, Aberlady</v>
          </cell>
          <cell r="C34">
            <v>7</v>
          </cell>
          <cell r="D34">
            <v>122.82</v>
          </cell>
        </row>
        <row r="35">
          <cell r="A35">
            <v>51726</v>
          </cell>
          <cell r="B35" t="str">
            <v>Rig Street Residential On-Street Charger, Aberlady</v>
          </cell>
          <cell r="C35">
            <v>1</v>
          </cell>
          <cell r="D35">
            <v>4.45</v>
          </cell>
        </row>
        <row r="36">
          <cell r="A36">
            <v>51727</v>
          </cell>
          <cell r="B36" t="str">
            <v>Dirleton Castle Car Park Charger, Dirleton</v>
          </cell>
          <cell r="C36">
            <v>4</v>
          </cell>
          <cell r="D36">
            <v>70.478999999999999</v>
          </cell>
        </row>
        <row r="37">
          <cell r="A37">
            <v>51728</v>
          </cell>
          <cell r="B37" t="str">
            <v>Eskside East Residential On-Street Charger, Musselburgh</v>
          </cell>
          <cell r="C37">
            <v>1</v>
          </cell>
          <cell r="D37">
            <v>12.801</v>
          </cell>
        </row>
        <row r="38">
          <cell r="A38">
            <v>51730</v>
          </cell>
          <cell r="B38" t="str">
            <v>Westgate Charging Hub, Fast Charger, Dunbar</v>
          </cell>
          <cell r="C38">
            <v>6</v>
          </cell>
          <cell r="D38">
            <v>129.31</v>
          </cell>
        </row>
        <row r="39">
          <cell r="A39">
            <v>51731</v>
          </cell>
          <cell r="B39" t="str">
            <v>Westgate Charging Hub, Rapid Charger, Dunbar</v>
          </cell>
          <cell r="C39">
            <v>17</v>
          </cell>
          <cell r="D39">
            <v>262.52499999999998</v>
          </cell>
        </row>
        <row r="40">
          <cell r="A40">
            <v>51732</v>
          </cell>
          <cell r="B40" t="str">
            <v>Lindores Drive Car Park Rapid Charger</v>
          </cell>
          <cell r="C40">
            <v>1</v>
          </cell>
          <cell r="D40">
            <v>18.257000000000001</v>
          </cell>
        </row>
        <row r="41">
          <cell r="A41">
            <v>51733</v>
          </cell>
          <cell r="B41" t="str">
            <v>Aubigny Sports Centre Rapid Charger, Mill Wynd, Haddington</v>
          </cell>
          <cell r="C41">
            <v>1</v>
          </cell>
          <cell r="D41">
            <v>6.9109999999999996</v>
          </cell>
        </row>
        <row r="42">
          <cell r="A42">
            <v>51735</v>
          </cell>
          <cell r="B42" t="str">
            <v>Loch Centre Rapid Charger</v>
          </cell>
          <cell r="C42">
            <v>7</v>
          </cell>
          <cell r="D42">
            <v>110.88200000000001</v>
          </cell>
        </row>
        <row r="43">
          <cell r="A43">
            <v>51738</v>
          </cell>
          <cell r="B43" t="str">
            <v>Whitecraig Village Hub Rapid Charger</v>
          </cell>
          <cell r="C43">
            <v>2</v>
          </cell>
          <cell r="D43">
            <v>41.881</v>
          </cell>
        </row>
        <row r="44">
          <cell r="A44">
            <v>52438</v>
          </cell>
          <cell r="B44" t="str">
            <v>John Muir House Rapid Charger</v>
          </cell>
          <cell r="C44">
            <v>8</v>
          </cell>
          <cell r="D44">
            <v>171.34100000000001</v>
          </cell>
        </row>
        <row r="45">
          <cell r="A45">
            <v>52439</v>
          </cell>
          <cell r="B45" t="str">
            <v>John Muir House Rapid Charger</v>
          </cell>
          <cell r="C45">
            <v>4</v>
          </cell>
          <cell r="D45">
            <v>55.622999999999998</v>
          </cell>
        </row>
        <row r="46">
          <cell r="A46">
            <v>52443</v>
          </cell>
          <cell r="B46" t="str">
            <v>John Muir House Electric Car Park, Haddington</v>
          </cell>
          <cell r="C46">
            <v>2</v>
          </cell>
          <cell r="D46">
            <v>16.05</v>
          </cell>
        </row>
        <row r="47">
          <cell r="A47">
            <v>52444</v>
          </cell>
          <cell r="B47" t="str">
            <v>John Muir House Electric Car Park, Haddington</v>
          </cell>
          <cell r="C47">
            <v>3</v>
          </cell>
          <cell r="D47">
            <v>36.72</v>
          </cell>
        </row>
        <row r="48">
          <cell r="A48">
            <v>52445</v>
          </cell>
          <cell r="B48" t="str">
            <v>Long Stay Car Park Charging Hub, Haddington</v>
          </cell>
          <cell r="C48">
            <v>7</v>
          </cell>
          <cell r="D48">
            <v>104.89</v>
          </cell>
        </row>
        <row r="49">
          <cell r="A49">
            <v>52454</v>
          </cell>
          <cell r="B49" t="str">
            <v>Outdoor Education Centre, Innerwick</v>
          </cell>
          <cell r="C49">
            <v>6</v>
          </cell>
          <cell r="D49">
            <v>142.18</v>
          </cell>
        </row>
        <row r="50">
          <cell r="A50">
            <v>52456</v>
          </cell>
          <cell r="B50" t="str">
            <v>North Berwick Community Centre</v>
          </cell>
          <cell r="C50">
            <v>1</v>
          </cell>
          <cell r="D50">
            <v>22.63</v>
          </cell>
        </row>
        <row r="51">
          <cell r="A51">
            <v>52458</v>
          </cell>
          <cell r="B51" t="str">
            <v>Preston Lodge High School, Prestonpans</v>
          </cell>
          <cell r="C51">
            <v>1</v>
          </cell>
          <cell r="D51">
            <v>32.689</v>
          </cell>
        </row>
        <row r="52">
          <cell r="A52">
            <v>52459</v>
          </cell>
          <cell r="B52" t="str">
            <v>Winterfield Golf Club, Dunbar</v>
          </cell>
          <cell r="C52">
            <v>2</v>
          </cell>
          <cell r="D52">
            <v>16.289000000000001</v>
          </cell>
        </row>
        <row r="53">
          <cell r="A53">
            <v>52460</v>
          </cell>
          <cell r="B53" t="str">
            <v>East Saltoun On-Street Residential Charger</v>
          </cell>
          <cell r="C53">
            <v>4</v>
          </cell>
          <cell r="D53">
            <v>17.440000000000001</v>
          </cell>
        </row>
        <row r="54">
          <cell r="A54">
            <v>52461</v>
          </cell>
          <cell r="B54" t="str">
            <v>Wallyford Park and Choose Charging Hub</v>
          </cell>
          <cell r="C54">
            <v>5</v>
          </cell>
          <cell r="D54">
            <v>78.988</v>
          </cell>
        </row>
        <row r="55">
          <cell r="A55">
            <v>52462</v>
          </cell>
          <cell r="B55" t="str">
            <v>Wallyford Park and Choose Charging Hub</v>
          </cell>
          <cell r="C55">
            <v>9</v>
          </cell>
          <cell r="D55">
            <v>157.85900000000001</v>
          </cell>
        </row>
      </sheetData>
      <sheetData sheetId="46">
        <row r="2">
          <cell r="A2" t="str">
            <v>East Lothian EV Charge Point Usage</v>
          </cell>
        </row>
        <row r="3">
          <cell r="A3" t="str">
            <v>From 21/09/20 –27/09/20:</v>
          </cell>
          <cell r="C3">
            <v>303</v>
          </cell>
          <cell r="D3">
            <v>4249.8559999999998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14</v>
          </cell>
          <cell r="D5">
            <v>196.09</v>
          </cell>
        </row>
        <row r="6">
          <cell r="A6">
            <v>51051</v>
          </cell>
          <cell r="B6" t="str">
            <v>Randall House, Macmerry</v>
          </cell>
          <cell r="C6">
            <v>1</v>
          </cell>
          <cell r="D6">
            <v>19.670999999999999</v>
          </cell>
        </row>
        <row r="7">
          <cell r="A7">
            <v>51515</v>
          </cell>
          <cell r="B7" t="str">
            <v>Port Seton Community Centre</v>
          </cell>
          <cell r="C7">
            <v>8</v>
          </cell>
          <cell r="D7">
            <v>175.47900000000001</v>
          </cell>
        </row>
        <row r="8">
          <cell r="A8">
            <v>51576</v>
          </cell>
          <cell r="B8" t="str">
            <v>Springfield Residential On-Street Charger</v>
          </cell>
          <cell r="C8">
            <v>2</v>
          </cell>
          <cell r="D8">
            <v>132.76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7</v>
          </cell>
          <cell r="D9">
            <v>201.113</v>
          </cell>
        </row>
        <row r="10">
          <cell r="A10">
            <v>51578</v>
          </cell>
          <cell r="B10" t="str">
            <v>Loch Road Car Park Hub, Tranent</v>
          </cell>
          <cell r="C10">
            <v>1</v>
          </cell>
          <cell r="D10">
            <v>1.06</v>
          </cell>
        </row>
        <row r="11">
          <cell r="A11">
            <v>51580</v>
          </cell>
          <cell r="B11" t="str">
            <v>Musselburgh Sports Centre Rapid Charger</v>
          </cell>
          <cell r="C11">
            <v>13</v>
          </cell>
          <cell r="D11">
            <v>201.55500000000001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5</v>
          </cell>
          <cell r="D12">
            <v>78.311000000000007</v>
          </cell>
        </row>
        <row r="13">
          <cell r="A13">
            <v>51583</v>
          </cell>
          <cell r="B13" t="str">
            <v>Hawthorn Road Rapid Charger, Prestonpans</v>
          </cell>
          <cell r="C13">
            <v>5</v>
          </cell>
          <cell r="D13">
            <v>33.719000000000001</v>
          </cell>
        </row>
        <row r="14">
          <cell r="A14">
            <v>51601</v>
          </cell>
          <cell r="B14" t="str">
            <v>Shorthope Street Car Park Charging Hub</v>
          </cell>
          <cell r="C14">
            <v>3</v>
          </cell>
          <cell r="D14">
            <v>10.57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19</v>
          </cell>
          <cell r="D15">
            <v>230.785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3</v>
          </cell>
          <cell r="D16">
            <v>52.28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13</v>
          </cell>
          <cell r="D17">
            <v>256.25200000000001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8</v>
          </cell>
          <cell r="D18">
            <v>54.328000000000003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2</v>
          </cell>
          <cell r="D19">
            <v>30.04</v>
          </cell>
        </row>
        <row r="20">
          <cell r="A20">
            <v>51609</v>
          </cell>
          <cell r="B20" t="str">
            <v>Stenton Car Park, Pressmennan Road, Dunbar</v>
          </cell>
          <cell r="C20">
            <v>5</v>
          </cell>
          <cell r="D20">
            <v>166.958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7</v>
          </cell>
          <cell r="D21">
            <v>108.7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7</v>
          </cell>
          <cell r="D22">
            <v>100.551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6</v>
          </cell>
          <cell r="D23">
            <v>153.22</v>
          </cell>
        </row>
        <row r="24">
          <cell r="A24">
            <v>51691</v>
          </cell>
          <cell r="B24" t="str">
            <v>Long Stay Car Park Charging Hub, Haddington</v>
          </cell>
          <cell r="C24">
            <v>1</v>
          </cell>
          <cell r="D24">
            <v>18.408999999999999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1</v>
          </cell>
          <cell r="D25">
            <v>24.67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24</v>
          </cell>
          <cell r="D26">
            <v>231.88800000000001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23</v>
          </cell>
          <cell r="D27">
            <v>207.71100000000001</v>
          </cell>
        </row>
        <row r="28">
          <cell r="A28">
            <v>51696</v>
          </cell>
          <cell r="B28" t="str">
            <v>John Muir House, Court Street, Haddington</v>
          </cell>
          <cell r="C28">
            <v>2</v>
          </cell>
          <cell r="D28">
            <v>8.1300000000000008</v>
          </cell>
        </row>
        <row r="29">
          <cell r="A29">
            <v>51698</v>
          </cell>
          <cell r="B29" t="str">
            <v>Penston House Car Park, Macmerry</v>
          </cell>
          <cell r="C29">
            <v>2</v>
          </cell>
          <cell r="D29">
            <v>16.18</v>
          </cell>
        </row>
        <row r="30">
          <cell r="A30">
            <v>51699</v>
          </cell>
          <cell r="B30" t="str">
            <v>Penston House Car Park, Macmerry</v>
          </cell>
          <cell r="C30">
            <v>4</v>
          </cell>
          <cell r="D30">
            <v>24.15</v>
          </cell>
        </row>
        <row r="31">
          <cell r="A31">
            <v>51700</v>
          </cell>
          <cell r="B31" t="str">
            <v>Penston House Car Park, Macmerry</v>
          </cell>
          <cell r="C31">
            <v>3</v>
          </cell>
          <cell r="D31">
            <v>19.77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5</v>
          </cell>
          <cell r="D32">
            <v>55.341000000000001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4</v>
          </cell>
          <cell r="D33">
            <v>78.09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1</v>
          </cell>
          <cell r="D34">
            <v>5.0199999999999996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5</v>
          </cell>
          <cell r="D35">
            <v>56.551000000000002</v>
          </cell>
        </row>
        <row r="36">
          <cell r="A36">
            <v>51728</v>
          </cell>
          <cell r="B36" t="str">
            <v>Eskside East Residential On-Street Charger, Musselburgh</v>
          </cell>
          <cell r="C36">
            <v>3</v>
          </cell>
          <cell r="D36">
            <v>19.129000000000001</v>
          </cell>
        </row>
        <row r="37">
          <cell r="A37">
            <v>51730</v>
          </cell>
          <cell r="B37" t="str">
            <v>Westgate Charging Hub, Fast Charger, Dunbar</v>
          </cell>
          <cell r="C37">
            <v>6</v>
          </cell>
          <cell r="D37">
            <v>127.32899999999999</v>
          </cell>
        </row>
        <row r="38">
          <cell r="A38">
            <v>51731</v>
          </cell>
          <cell r="B38" t="str">
            <v>Westgate Charging Hub, Rapid Charger, Dunbar</v>
          </cell>
          <cell r="C38">
            <v>16</v>
          </cell>
          <cell r="D38">
            <v>181.16499999999999</v>
          </cell>
        </row>
        <row r="39">
          <cell r="A39">
            <v>51732</v>
          </cell>
          <cell r="B39" t="str">
            <v>Lindores Drive Car Park Rapid Charger</v>
          </cell>
          <cell r="C39">
            <v>1</v>
          </cell>
          <cell r="D39">
            <v>9.7959999999999994</v>
          </cell>
        </row>
        <row r="40">
          <cell r="A40">
            <v>51733</v>
          </cell>
          <cell r="B40" t="str">
            <v>Aubigny Sports Centre Rapid Charger, Mill Wynd, Haddington</v>
          </cell>
          <cell r="C40">
            <v>2</v>
          </cell>
          <cell r="D40">
            <v>11.093999999999999</v>
          </cell>
        </row>
        <row r="41">
          <cell r="A41">
            <v>51735</v>
          </cell>
          <cell r="B41" t="str">
            <v>Loch Centre Rapid Charger</v>
          </cell>
          <cell r="C41">
            <v>16</v>
          </cell>
          <cell r="D41">
            <v>145.886</v>
          </cell>
        </row>
        <row r="42">
          <cell r="A42">
            <v>51738</v>
          </cell>
          <cell r="B42" t="str">
            <v>Whitecraig Village Hub Rapid Charger</v>
          </cell>
          <cell r="C42">
            <v>2</v>
          </cell>
          <cell r="D42">
            <v>26.614999999999998</v>
          </cell>
        </row>
        <row r="43">
          <cell r="A43">
            <v>52438</v>
          </cell>
          <cell r="B43" t="str">
            <v>John Muir House Rapid Charger</v>
          </cell>
          <cell r="C43">
            <v>9</v>
          </cell>
          <cell r="D43">
            <v>148.566</v>
          </cell>
        </row>
        <row r="44">
          <cell r="A44">
            <v>52439</v>
          </cell>
          <cell r="B44" t="str">
            <v>John Muir House Rapid Charger</v>
          </cell>
          <cell r="C44">
            <v>4</v>
          </cell>
          <cell r="D44">
            <v>24.367999999999999</v>
          </cell>
        </row>
        <row r="45">
          <cell r="A45">
            <v>52443</v>
          </cell>
          <cell r="B45" t="str">
            <v>John Muir House Electric Car Park, Haddington</v>
          </cell>
          <cell r="C45">
            <v>1</v>
          </cell>
          <cell r="D45">
            <v>12.2</v>
          </cell>
        </row>
        <row r="46">
          <cell r="A46">
            <v>52444</v>
          </cell>
          <cell r="B46" t="str">
            <v>John Muir House Electric Car Park, Haddington</v>
          </cell>
          <cell r="C46">
            <v>1</v>
          </cell>
          <cell r="D46">
            <v>22.75</v>
          </cell>
        </row>
        <row r="47">
          <cell r="A47">
            <v>52445</v>
          </cell>
          <cell r="B47" t="str">
            <v>Long Stay Car Park Charging Hub, Haddington</v>
          </cell>
          <cell r="C47">
            <v>5</v>
          </cell>
          <cell r="D47">
            <v>55.25</v>
          </cell>
        </row>
        <row r="48">
          <cell r="A48">
            <v>52450</v>
          </cell>
          <cell r="B48" t="str">
            <v>Gracefield Car Park Residential Charging Hub, Haddington</v>
          </cell>
          <cell r="C48">
            <v>1</v>
          </cell>
          <cell r="D48">
            <v>4.38</v>
          </cell>
        </row>
        <row r="49">
          <cell r="A49">
            <v>52452</v>
          </cell>
          <cell r="B49" t="str">
            <v>Pencaitland Residential Charger</v>
          </cell>
          <cell r="C49">
            <v>7</v>
          </cell>
          <cell r="D49">
            <v>127.761</v>
          </cell>
        </row>
        <row r="50">
          <cell r="A50">
            <v>52454</v>
          </cell>
          <cell r="B50" t="str">
            <v>Outdoor Education Centre, Innerwick</v>
          </cell>
          <cell r="C50">
            <v>3</v>
          </cell>
          <cell r="D50">
            <v>61.87</v>
          </cell>
        </row>
        <row r="51">
          <cell r="A51">
            <v>52458</v>
          </cell>
          <cell r="B51" t="str">
            <v>Preston Lodge High School, Prestonpans</v>
          </cell>
          <cell r="C51">
            <v>1</v>
          </cell>
          <cell r="D51">
            <v>30.41</v>
          </cell>
        </row>
        <row r="52">
          <cell r="A52">
            <v>52459</v>
          </cell>
          <cell r="B52" t="str">
            <v>Winterfield Golf Club, Dunbar</v>
          </cell>
          <cell r="C52">
            <v>2</v>
          </cell>
          <cell r="D52">
            <v>29.7</v>
          </cell>
        </row>
        <row r="53">
          <cell r="A53">
            <v>52461</v>
          </cell>
          <cell r="B53" t="str">
            <v>Wallyford Park and Choose Charging Hub</v>
          </cell>
          <cell r="C53">
            <v>7</v>
          </cell>
          <cell r="D53">
            <v>52.741999999999997</v>
          </cell>
        </row>
        <row r="54">
          <cell r="A54">
            <v>52462</v>
          </cell>
          <cell r="B54" t="str">
            <v>Wallyford Park and Choose Charging Hub</v>
          </cell>
          <cell r="C54">
            <v>9</v>
          </cell>
          <cell r="D54">
            <v>167.51300000000001</v>
          </cell>
        </row>
        <row r="55">
          <cell r="A55">
            <v>52724</v>
          </cell>
          <cell r="B55" t="str">
            <v>Wallyford Park and Choose Charging Hub</v>
          </cell>
          <cell r="C55">
            <v>1</v>
          </cell>
          <cell r="D55">
            <v>0.42</v>
          </cell>
        </row>
        <row r="56">
          <cell r="A56">
            <v>52889</v>
          </cell>
          <cell r="B56" t="str">
            <v>Wallyford Park and Choose Charging Hub</v>
          </cell>
          <cell r="C56">
            <v>1</v>
          </cell>
          <cell r="D56">
            <v>17.010000000000002</v>
          </cell>
        </row>
        <row r="57">
          <cell r="A57">
            <v>52888</v>
          </cell>
          <cell r="B57" t="str">
            <v>Wallyford Park and Choose Charging Hub</v>
          </cell>
          <cell r="C57">
            <v>1</v>
          </cell>
          <cell r="D57">
            <v>24.55</v>
          </cell>
        </row>
      </sheetData>
      <sheetData sheetId="47">
        <row r="2">
          <cell r="A2" t="str">
            <v>East Lothian EV Charge Point Usage</v>
          </cell>
        </row>
        <row r="3">
          <cell r="A3" t="str">
            <v>From 14/09/20 –20/09/20:</v>
          </cell>
          <cell r="C3">
            <v>299</v>
          </cell>
          <cell r="D3">
            <v>3881.4969999999994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8</v>
          </cell>
          <cell r="D5">
            <v>102.52500000000001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3.6859999999999999</v>
          </cell>
        </row>
        <row r="7">
          <cell r="A7">
            <v>51576</v>
          </cell>
          <cell r="B7" t="str">
            <v>Springfield Residential On-Street Charger</v>
          </cell>
          <cell r="C7">
            <v>1</v>
          </cell>
          <cell r="D7">
            <v>64.039000000000001</v>
          </cell>
        </row>
        <row r="8">
          <cell r="A8">
            <v>51577</v>
          </cell>
          <cell r="B8" t="str">
            <v>North Berwick Sports Centre Rapid Charger, Grange Road</v>
          </cell>
          <cell r="C8">
            <v>13</v>
          </cell>
          <cell r="D8">
            <v>124.908</v>
          </cell>
        </row>
        <row r="9">
          <cell r="A9">
            <v>51579</v>
          </cell>
          <cell r="B9" t="str">
            <v>Loch Road Car Park Hub, Tranent</v>
          </cell>
          <cell r="C9">
            <v>1</v>
          </cell>
          <cell r="D9">
            <v>1.0900000000000001</v>
          </cell>
        </row>
        <row r="10">
          <cell r="A10">
            <v>51580</v>
          </cell>
          <cell r="B10" t="str">
            <v>Musselburgh Sports Centre Rapid Charger</v>
          </cell>
          <cell r="C10">
            <v>3</v>
          </cell>
          <cell r="D10">
            <v>24.72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3</v>
          </cell>
          <cell r="D11">
            <v>105.209</v>
          </cell>
        </row>
        <row r="12">
          <cell r="A12">
            <v>51582</v>
          </cell>
          <cell r="B12" t="str">
            <v>Fisherrow Car Park Charging Hub, Musselburgh</v>
          </cell>
          <cell r="C12">
            <v>1</v>
          </cell>
        </row>
        <row r="13">
          <cell r="A13">
            <v>51583</v>
          </cell>
          <cell r="B13" t="str">
            <v>Hawthorn Road Rapid Charger, Prestonpans</v>
          </cell>
          <cell r="C13">
            <v>3</v>
          </cell>
          <cell r="D13">
            <v>32.92</v>
          </cell>
        </row>
        <row r="14">
          <cell r="A14">
            <v>51601</v>
          </cell>
          <cell r="B14" t="str">
            <v>Shorthope Street Car Park Charging Hub</v>
          </cell>
          <cell r="C14">
            <v>6</v>
          </cell>
          <cell r="D14">
            <v>86.588999999999999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12</v>
          </cell>
          <cell r="D15">
            <v>171.35599999999999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5</v>
          </cell>
          <cell r="D16">
            <v>116.88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11</v>
          </cell>
          <cell r="D17">
            <v>119.196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10</v>
          </cell>
          <cell r="D18">
            <v>59.58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1</v>
          </cell>
          <cell r="D19">
            <v>4.8</v>
          </cell>
        </row>
        <row r="20">
          <cell r="A20">
            <v>51608</v>
          </cell>
          <cell r="B20" t="str">
            <v>Wallyford Park and Choose Charging Hub</v>
          </cell>
          <cell r="C20">
            <v>4</v>
          </cell>
          <cell r="D20">
            <v>30.51</v>
          </cell>
        </row>
        <row r="21">
          <cell r="A21">
            <v>51609</v>
          </cell>
          <cell r="B21" t="str">
            <v>Stenton Car Park, Pressmennan Road, Dunbar</v>
          </cell>
          <cell r="C21">
            <v>3</v>
          </cell>
          <cell r="D21">
            <v>34.640999999999998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9</v>
          </cell>
          <cell r="D22">
            <v>122.5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7</v>
          </cell>
          <cell r="D23">
            <v>79.968000000000004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9</v>
          </cell>
          <cell r="D24">
            <v>205.34100000000001</v>
          </cell>
        </row>
        <row r="25">
          <cell r="A25">
            <v>51691</v>
          </cell>
          <cell r="B25" t="str">
            <v>Long Stay Car Park Charging Hub, Haddington</v>
          </cell>
          <cell r="C25">
            <v>1</v>
          </cell>
          <cell r="D25">
            <v>5.8710000000000004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1</v>
          </cell>
          <cell r="D26">
            <v>4.0789999999999997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22</v>
          </cell>
          <cell r="D27">
            <v>222.55099999999999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19</v>
          </cell>
          <cell r="D28">
            <v>243.791</v>
          </cell>
        </row>
        <row r="29">
          <cell r="A29">
            <v>51695</v>
          </cell>
          <cell r="B29" t="str">
            <v>John Muir House, Court Street, Haddington</v>
          </cell>
          <cell r="C29">
            <v>1</v>
          </cell>
          <cell r="D29">
            <v>7.08</v>
          </cell>
        </row>
        <row r="30">
          <cell r="A30">
            <v>51696</v>
          </cell>
          <cell r="B30" t="str">
            <v>John Muir House, Court Street, Haddington</v>
          </cell>
          <cell r="C30">
            <v>4</v>
          </cell>
          <cell r="D30">
            <v>34.700000000000003</v>
          </cell>
        </row>
        <row r="31">
          <cell r="A31">
            <v>51698</v>
          </cell>
          <cell r="B31" t="str">
            <v>Penston House Car Park, Macmerry</v>
          </cell>
          <cell r="C31">
            <v>1</v>
          </cell>
          <cell r="D31">
            <v>8.3699999999999992</v>
          </cell>
        </row>
        <row r="32">
          <cell r="A32">
            <v>51699</v>
          </cell>
          <cell r="B32" t="str">
            <v>Penston House Car Park, Macmerry</v>
          </cell>
          <cell r="C32">
            <v>9</v>
          </cell>
          <cell r="D32">
            <v>83.81</v>
          </cell>
        </row>
        <row r="33">
          <cell r="A33">
            <v>51700</v>
          </cell>
          <cell r="B33" t="str">
            <v>Penston House Car Park, Macmerry</v>
          </cell>
          <cell r="C33">
            <v>3</v>
          </cell>
          <cell r="D33">
            <v>19.03</v>
          </cell>
        </row>
        <row r="34">
          <cell r="A34">
            <v>51703</v>
          </cell>
          <cell r="B34" t="str">
            <v>High Street Residential On-Street Charging Hub, Prestonpans</v>
          </cell>
          <cell r="C34">
            <v>6</v>
          </cell>
          <cell r="D34">
            <v>54.999000000000002</v>
          </cell>
        </row>
        <row r="35">
          <cell r="A35">
            <v>51725</v>
          </cell>
          <cell r="B35" t="str">
            <v>Rig Street Residential On-Street Charger, Aberlady</v>
          </cell>
          <cell r="C35">
            <v>6</v>
          </cell>
          <cell r="D35">
            <v>137.04</v>
          </cell>
        </row>
        <row r="36">
          <cell r="A36">
            <v>51726</v>
          </cell>
          <cell r="B36" t="str">
            <v>Rig Street Residential On-Street Charger, Aberlady</v>
          </cell>
          <cell r="C36">
            <v>2</v>
          </cell>
          <cell r="D36">
            <v>22.38</v>
          </cell>
        </row>
        <row r="37">
          <cell r="A37">
            <v>51727</v>
          </cell>
          <cell r="B37" t="str">
            <v>Dirleton Castle Car Park Charger, Dirleton</v>
          </cell>
          <cell r="C37">
            <v>3</v>
          </cell>
          <cell r="D37">
            <v>53.951000000000001</v>
          </cell>
        </row>
        <row r="38">
          <cell r="A38">
            <v>51730</v>
          </cell>
          <cell r="B38" t="str">
            <v>Westgate Charging Hub, Fast Charger, Dunbar</v>
          </cell>
          <cell r="C38">
            <v>5</v>
          </cell>
          <cell r="D38">
            <v>35.689</v>
          </cell>
        </row>
        <row r="39">
          <cell r="A39">
            <v>51731</v>
          </cell>
          <cell r="B39" t="str">
            <v>Westgate Charging Hub, Rapid Charger, Dunbar</v>
          </cell>
          <cell r="C39">
            <v>19</v>
          </cell>
          <cell r="D39">
            <v>233.821</v>
          </cell>
        </row>
        <row r="40">
          <cell r="A40">
            <v>51732</v>
          </cell>
          <cell r="B40" t="str">
            <v>Lindores Drive Car Park Rapid Charger</v>
          </cell>
          <cell r="C40">
            <v>6</v>
          </cell>
          <cell r="D40">
            <v>63.905999999999999</v>
          </cell>
        </row>
        <row r="41">
          <cell r="A41">
            <v>51733</v>
          </cell>
          <cell r="B41" t="str">
            <v>Aubigny Sports Centre Rapid Charger, Mill Wynd, Haddington</v>
          </cell>
          <cell r="C41">
            <v>9</v>
          </cell>
          <cell r="D41">
            <v>42.320999999999998</v>
          </cell>
        </row>
        <row r="42">
          <cell r="A42">
            <v>51735</v>
          </cell>
          <cell r="B42" t="str">
            <v>Loch Centre Rapid Charger</v>
          </cell>
          <cell r="C42">
            <v>9</v>
          </cell>
          <cell r="D42">
            <v>111.32899999999999</v>
          </cell>
        </row>
        <row r="43">
          <cell r="A43">
            <v>51738</v>
          </cell>
          <cell r="B43" t="str">
            <v>Whitecraig Village Hub Rapid Charger</v>
          </cell>
          <cell r="C43">
            <v>1</v>
          </cell>
          <cell r="D43">
            <v>3.83</v>
          </cell>
        </row>
        <row r="44">
          <cell r="A44">
            <v>52438</v>
          </cell>
          <cell r="B44" t="str">
            <v>John Muir House Rapid Charger</v>
          </cell>
          <cell r="C44">
            <v>12</v>
          </cell>
          <cell r="D44">
            <v>179.191</v>
          </cell>
        </row>
        <row r="45">
          <cell r="A45">
            <v>52439</v>
          </cell>
          <cell r="B45" t="str">
            <v>John Muir House Rapid Charger</v>
          </cell>
          <cell r="C45">
            <v>8</v>
          </cell>
          <cell r="D45">
            <v>106.181</v>
          </cell>
        </row>
        <row r="46">
          <cell r="A46">
            <v>52443</v>
          </cell>
          <cell r="B46" t="str">
            <v>John Muir House Electric Car Park, Haddington</v>
          </cell>
          <cell r="C46">
            <v>1</v>
          </cell>
          <cell r="D46">
            <v>6.75</v>
          </cell>
        </row>
        <row r="47">
          <cell r="A47">
            <v>52444</v>
          </cell>
          <cell r="B47" t="str">
            <v>John Muir House Electric Car Park, Haddington</v>
          </cell>
          <cell r="C47">
            <v>2</v>
          </cell>
          <cell r="D47">
            <v>61.16</v>
          </cell>
        </row>
        <row r="48">
          <cell r="A48">
            <v>52445</v>
          </cell>
          <cell r="B48" t="str">
            <v>Long Stay Car Park Charging Hub, Haddington</v>
          </cell>
          <cell r="C48">
            <v>7</v>
          </cell>
          <cell r="D48">
            <v>107.47</v>
          </cell>
        </row>
        <row r="49">
          <cell r="A49">
            <v>52449</v>
          </cell>
          <cell r="B49" t="str">
            <v>Gracefield Car Park Residential Charging Hub, Haddington</v>
          </cell>
          <cell r="C49">
            <v>1</v>
          </cell>
          <cell r="D49">
            <v>6.31</v>
          </cell>
        </row>
        <row r="50">
          <cell r="A50">
            <v>52451</v>
          </cell>
          <cell r="B50" t="str">
            <v>Gracefield Car Park Residential Charging Hub, Haddington</v>
          </cell>
          <cell r="C50">
            <v>3</v>
          </cell>
          <cell r="D50">
            <v>14.99</v>
          </cell>
        </row>
        <row r="51">
          <cell r="A51">
            <v>52452</v>
          </cell>
          <cell r="B51" t="str">
            <v>Pencaitland Residential Charger</v>
          </cell>
          <cell r="C51">
            <v>3</v>
          </cell>
          <cell r="D51">
            <v>49.61</v>
          </cell>
        </row>
        <row r="52">
          <cell r="A52">
            <v>52454</v>
          </cell>
          <cell r="B52" t="str">
            <v>Outdoor Education Centre, Innerwick</v>
          </cell>
          <cell r="C52">
            <v>2</v>
          </cell>
          <cell r="D52">
            <v>64.06</v>
          </cell>
        </row>
        <row r="53">
          <cell r="A53">
            <v>52458</v>
          </cell>
          <cell r="B53" t="str">
            <v>Preston Lodge High School, Prestonpans</v>
          </cell>
          <cell r="C53">
            <v>3</v>
          </cell>
          <cell r="D53">
            <v>31.661000000000001</v>
          </cell>
        </row>
        <row r="54">
          <cell r="A54">
            <v>52460</v>
          </cell>
          <cell r="B54" t="str">
            <v>East Saltoun On-Street Residential Charger</v>
          </cell>
          <cell r="C54">
            <v>1</v>
          </cell>
          <cell r="D54">
            <v>3.62</v>
          </cell>
        </row>
        <row r="55">
          <cell r="A55">
            <v>52461</v>
          </cell>
          <cell r="B55" t="str">
            <v>Wallyford Park and Choose Charging Hub</v>
          </cell>
          <cell r="C55">
            <v>6</v>
          </cell>
          <cell r="D55">
            <v>86.527000000000001</v>
          </cell>
        </row>
        <row r="56">
          <cell r="A56">
            <v>52462</v>
          </cell>
          <cell r="B56" t="str">
            <v>Wallyford Park and Choose Charging Hub</v>
          </cell>
          <cell r="C56">
            <v>11</v>
          </cell>
          <cell r="D56">
            <v>260.411</v>
          </cell>
        </row>
        <row r="57">
          <cell r="A57">
            <v>52888</v>
          </cell>
          <cell r="B57" t="str">
            <v>Wallyford Park and Choose Charging Hub</v>
          </cell>
          <cell r="C57">
            <v>1</v>
          </cell>
          <cell r="D57">
            <v>24.55</v>
          </cell>
        </row>
      </sheetData>
      <sheetData sheetId="48">
        <row r="2">
          <cell r="A2" t="str">
            <v>East Lothian EV Charge Point Usage</v>
          </cell>
        </row>
        <row r="3">
          <cell r="A3" t="str">
            <v>From 07/09/20 –13/09/20:</v>
          </cell>
          <cell r="C3">
            <v>287</v>
          </cell>
          <cell r="D3">
            <v>3747.9740000000002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13</v>
          </cell>
          <cell r="D5">
            <v>134.16300000000001</v>
          </cell>
        </row>
        <row r="6">
          <cell r="A6">
            <v>50332</v>
          </cell>
          <cell r="B6" t="str">
            <v>Humbie Hub, Humbie</v>
          </cell>
          <cell r="C6">
            <v>6</v>
          </cell>
          <cell r="D6">
            <v>10.847</v>
          </cell>
        </row>
        <row r="7">
          <cell r="A7">
            <v>51051</v>
          </cell>
          <cell r="B7" t="str">
            <v>Randall House, Macmerry</v>
          </cell>
          <cell r="C7">
            <v>2</v>
          </cell>
          <cell r="D7">
            <v>25.939</v>
          </cell>
        </row>
        <row r="8">
          <cell r="A8">
            <v>51515</v>
          </cell>
          <cell r="B8" t="str">
            <v>Port Seton Community Centre</v>
          </cell>
          <cell r="C8">
            <v>8</v>
          </cell>
          <cell r="D8">
            <v>166.73</v>
          </cell>
        </row>
        <row r="9">
          <cell r="A9">
            <v>51576</v>
          </cell>
          <cell r="B9" t="str">
            <v>Springfield Residential On-Street Charger</v>
          </cell>
          <cell r="C9">
            <v>2</v>
          </cell>
          <cell r="D9">
            <v>119.25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11</v>
          </cell>
          <cell r="D10">
            <v>123.48699999999999</v>
          </cell>
        </row>
        <row r="11">
          <cell r="A11">
            <v>51578</v>
          </cell>
          <cell r="B11" t="str">
            <v>Loch Road Car Park Hub, Tranent</v>
          </cell>
          <cell r="C11">
            <v>2</v>
          </cell>
          <cell r="D11">
            <v>1.9E-2</v>
          </cell>
        </row>
        <row r="12">
          <cell r="A12">
            <v>51580</v>
          </cell>
          <cell r="B12" t="str">
            <v>Musselburgh Sports Centre Rapid Charger</v>
          </cell>
          <cell r="C12">
            <v>7</v>
          </cell>
          <cell r="D12">
            <v>94.971999999999994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3</v>
          </cell>
          <cell r="D13">
            <v>74.8</v>
          </cell>
        </row>
        <row r="14">
          <cell r="A14">
            <v>51583</v>
          </cell>
          <cell r="B14" t="str">
            <v>Hawthorn Road Rapid Charger, Prestonpans</v>
          </cell>
          <cell r="C14">
            <v>3</v>
          </cell>
          <cell r="D14">
            <v>51.265999999999998</v>
          </cell>
        </row>
        <row r="15">
          <cell r="A15">
            <v>51601</v>
          </cell>
          <cell r="B15" t="str">
            <v>Shorthope Street Car Park Charging Hub</v>
          </cell>
          <cell r="C15">
            <v>4</v>
          </cell>
          <cell r="D15">
            <v>42.401000000000003</v>
          </cell>
        </row>
        <row r="16">
          <cell r="A16">
            <v>51602</v>
          </cell>
          <cell r="B16" t="str">
            <v>Shorthope Street Car Park Charging Hub, Rapid Charger</v>
          </cell>
          <cell r="C16">
            <v>13</v>
          </cell>
          <cell r="D16">
            <v>223.45099999999999</v>
          </cell>
        </row>
        <row r="17">
          <cell r="A17">
            <v>51603</v>
          </cell>
          <cell r="B17" t="str">
            <v>Station Road Hub, Fast Charger, East Linton</v>
          </cell>
          <cell r="C17">
            <v>2</v>
          </cell>
          <cell r="D17">
            <v>30.550999999999998</v>
          </cell>
        </row>
        <row r="18">
          <cell r="A18">
            <v>51604</v>
          </cell>
          <cell r="B18" t="str">
            <v>Station Road Hub, Rapid Charger, East Linton</v>
          </cell>
          <cell r="C18">
            <v>6</v>
          </cell>
          <cell r="D18">
            <v>29.097000000000001</v>
          </cell>
        </row>
        <row r="19">
          <cell r="A19">
            <v>51605</v>
          </cell>
          <cell r="B19" t="str">
            <v>Gracefield Car Park Charging Hub, Musselburgh</v>
          </cell>
          <cell r="C19">
            <v>4</v>
          </cell>
          <cell r="D19">
            <v>52.418999999999997</v>
          </cell>
        </row>
        <row r="20">
          <cell r="A20">
            <v>51606</v>
          </cell>
          <cell r="B20" t="str">
            <v>Gracefield Car Park Charging Hub, Musselburgh</v>
          </cell>
          <cell r="C20">
            <v>2</v>
          </cell>
          <cell r="D20">
            <v>24.279</v>
          </cell>
        </row>
        <row r="21">
          <cell r="A21">
            <v>51608</v>
          </cell>
          <cell r="B21" t="str">
            <v>Wallyford Park and Choose Charging Hub</v>
          </cell>
          <cell r="C21">
            <v>3</v>
          </cell>
          <cell r="D21">
            <v>13.840999999999999</v>
          </cell>
        </row>
        <row r="22">
          <cell r="A22">
            <v>51609</v>
          </cell>
          <cell r="B22" t="str">
            <v>Stenton Car Park, Pressmennan Road, Dunbar</v>
          </cell>
          <cell r="C22">
            <v>4</v>
          </cell>
          <cell r="D22">
            <v>105.69</v>
          </cell>
        </row>
        <row r="23">
          <cell r="A23">
            <v>51610</v>
          </cell>
          <cell r="B23" t="str">
            <v>Bleachingfield Community Centre, Countess Crescent, Dunbar</v>
          </cell>
          <cell r="C23">
            <v>5</v>
          </cell>
          <cell r="D23">
            <v>66.98</v>
          </cell>
        </row>
        <row r="24">
          <cell r="A24">
            <v>51689</v>
          </cell>
          <cell r="B24" t="str">
            <v>Abbeylands Car Park Charging Hub, High Street, Dunbar</v>
          </cell>
          <cell r="C24">
            <v>8</v>
          </cell>
          <cell r="D24">
            <v>56.34</v>
          </cell>
        </row>
        <row r="25">
          <cell r="A25">
            <v>51690</v>
          </cell>
          <cell r="B25" t="str">
            <v>Abbeylands Car Park Charging Hub, High Street, Dunbar</v>
          </cell>
          <cell r="C25">
            <v>6</v>
          </cell>
          <cell r="D25">
            <v>93.978999999999999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16</v>
          </cell>
          <cell r="D26">
            <v>223.512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18</v>
          </cell>
          <cell r="D27">
            <v>256.786</v>
          </cell>
        </row>
        <row r="28">
          <cell r="A28">
            <v>51696</v>
          </cell>
          <cell r="B28" t="str">
            <v>John Muir House, Court Street, Haddington</v>
          </cell>
          <cell r="C28">
            <v>1</v>
          </cell>
          <cell r="D28">
            <v>23.49</v>
          </cell>
        </row>
        <row r="29">
          <cell r="A29">
            <v>51699</v>
          </cell>
          <cell r="B29" t="str">
            <v>Penston House Car Park, Macmerry</v>
          </cell>
          <cell r="C29">
            <v>8</v>
          </cell>
          <cell r="D29">
            <v>53.43</v>
          </cell>
        </row>
        <row r="30">
          <cell r="A30">
            <v>51700</v>
          </cell>
          <cell r="B30" t="str">
            <v>Penston House Car Park, Macmerry</v>
          </cell>
          <cell r="C30">
            <v>3</v>
          </cell>
          <cell r="D30">
            <v>18.57</v>
          </cell>
        </row>
        <row r="31">
          <cell r="A31">
            <v>51725</v>
          </cell>
          <cell r="B31" t="str">
            <v>Rig Street Residential On-Street Charger, Aberlady</v>
          </cell>
          <cell r="C31">
            <v>6</v>
          </cell>
          <cell r="D31">
            <v>95.84</v>
          </cell>
        </row>
        <row r="32">
          <cell r="A32">
            <v>51726</v>
          </cell>
          <cell r="B32" t="str">
            <v>Rig Street Residential On-Street Charger, Aberlady</v>
          </cell>
          <cell r="C32">
            <v>1</v>
          </cell>
          <cell r="D32">
            <v>15.61</v>
          </cell>
        </row>
        <row r="33">
          <cell r="A33">
            <v>51727</v>
          </cell>
          <cell r="B33" t="str">
            <v>Dirleton Castle Car Park Charger, Dirleton</v>
          </cell>
          <cell r="C33">
            <v>7</v>
          </cell>
          <cell r="D33">
            <v>64.707999999999998</v>
          </cell>
        </row>
        <row r="34">
          <cell r="A34">
            <v>51728</v>
          </cell>
          <cell r="B34" t="str">
            <v>Eskside East Residential On-Street Charger, Musselburgh</v>
          </cell>
          <cell r="C34">
            <v>1</v>
          </cell>
          <cell r="D34">
            <v>3.6389999999999998</v>
          </cell>
        </row>
        <row r="35">
          <cell r="A35">
            <v>51730</v>
          </cell>
          <cell r="B35" t="str">
            <v>Westgate Charging Hub, Fast Charger, Dunbar</v>
          </cell>
          <cell r="C35">
            <v>4</v>
          </cell>
          <cell r="D35">
            <v>64.111000000000004</v>
          </cell>
        </row>
        <row r="36">
          <cell r="A36">
            <v>51731</v>
          </cell>
          <cell r="B36" t="str">
            <v>Westgate Charging Hub, Rapid Charger, Dunbar</v>
          </cell>
          <cell r="C36">
            <v>27</v>
          </cell>
          <cell r="D36">
            <v>315.55799999999999</v>
          </cell>
        </row>
        <row r="37">
          <cell r="A37">
            <v>51732</v>
          </cell>
          <cell r="B37" t="str">
            <v>Lindores Drive Car Park Rapid Charger</v>
          </cell>
          <cell r="C37">
            <v>6</v>
          </cell>
          <cell r="D37">
            <v>75.150999999999996</v>
          </cell>
        </row>
        <row r="38">
          <cell r="A38">
            <v>51733</v>
          </cell>
          <cell r="B38" t="str">
            <v>Aubigny Sports Centre Rapid Charger, Mill Wynd, Haddington</v>
          </cell>
          <cell r="C38">
            <v>3</v>
          </cell>
          <cell r="D38">
            <v>6.0350000000000001</v>
          </cell>
        </row>
        <row r="39">
          <cell r="A39">
            <v>51735</v>
          </cell>
          <cell r="B39" t="str">
            <v>Loch Centre Rapid Charger</v>
          </cell>
          <cell r="C39">
            <v>12</v>
          </cell>
          <cell r="D39">
            <v>146.77199999999999</v>
          </cell>
        </row>
        <row r="40">
          <cell r="A40">
            <v>51738</v>
          </cell>
          <cell r="B40" t="str">
            <v>Whitecraig Village Hub Rapid Charger</v>
          </cell>
          <cell r="C40">
            <v>3</v>
          </cell>
          <cell r="D40">
            <v>44.871000000000002</v>
          </cell>
        </row>
        <row r="41">
          <cell r="A41">
            <v>52438</v>
          </cell>
          <cell r="B41" t="str">
            <v>John Muir House Rapid Charger</v>
          </cell>
          <cell r="C41">
            <v>10</v>
          </cell>
          <cell r="D41">
            <v>159.21600000000001</v>
          </cell>
        </row>
        <row r="42">
          <cell r="A42">
            <v>52439</v>
          </cell>
          <cell r="B42" t="str">
            <v>John Muir House Rapid Charger</v>
          </cell>
          <cell r="C42">
            <v>8</v>
          </cell>
          <cell r="D42">
            <v>106.307</v>
          </cell>
        </row>
        <row r="43">
          <cell r="A43">
            <v>52443</v>
          </cell>
          <cell r="B43" t="str">
            <v>John Muir House Electric Car Park, Haddington</v>
          </cell>
          <cell r="C43">
            <v>1</v>
          </cell>
          <cell r="D43">
            <v>12.81</v>
          </cell>
        </row>
        <row r="44">
          <cell r="A44">
            <v>52445</v>
          </cell>
          <cell r="B44" t="str">
            <v>Long Stay Car Park Charging Hub, Haddington</v>
          </cell>
          <cell r="C44">
            <v>6</v>
          </cell>
          <cell r="D44">
            <v>81.88</v>
          </cell>
        </row>
        <row r="45">
          <cell r="A45">
            <v>52449</v>
          </cell>
          <cell r="B45" t="str">
            <v>Gracefield Car Park Residential Charging Hub, Haddington</v>
          </cell>
          <cell r="C45">
            <v>1</v>
          </cell>
          <cell r="D45">
            <v>2.02</v>
          </cell>
        </row>
        <row r="46">
          <cell r="A46">
            <v>52451</v>
          </cell>
          <cell r="B46" t="str">
            <v>Gracefield Car Park Residential Charging Hub, Haddington</v>
          </cell>
          <cell r="C46">
            <v>2</v>
          </cell>
          <cell r="D46">
            <v>14.37</v>
          </cell>
        </row>
        <row r="47">
          <cell r="A47">
            <v>52452</v>
          </cell>
          <cell r="B47" t="str">
            <v>Pencaitland Residential Charger</v>
          </cell>
          <cell r="C47">
            <v>1</v>
          </cell>
          <cell r="D47">
            <v>16.119</v>
          </cell>
        </row>
        <row r="48">
          <cell r="A48">
            <v>52454</v>
          </cell>
          <cell r="B48" t="str">
            <v>Outdoor Education Centre, Innerwick</v>
          </cell>
          <cell r="C48">
            <v>2</v>
          </cell>
          <cell r="D48">
            <v>60.67</v>
          </cell>
        </row>
        <row r="49">
          <cell r="A49">
            <v>52457</v>
          </cell>
          <cell r="B49" t="str">
            <v>Outdoor Education Centre &amp; Amenity Depot</v>
          </cell>
          <cell r="C49">
            <v>1</v>
          </cell>
          <cell r="D49">
            <v>2.2709999999999999</v>
          </cell>
        </row>
        <row r="50">
          <cell r="A50">
            <v>52458</v>
          </cell>
          <cell r="B50" t="str">
            <v>Preston Lodge High School, Prestonpans</v>
          </cell>
          <cell r="C50">
            <v>1</v>
          </cell>
          <cell r="D50">
            <v>31.43</v>
          </cell>
        </row>
        <row r="51">
          <cell r="A51">
            <v>52459</v>
          </cell>
          <cell r="B51" t="str">
            <v>Winterfield Golf Club, Dunbar</v>
          </cell>
          <cell r="C51">
            <v>3</v>
          </cell>
          <cell r="D51">
            <v>38.701000000000001</v>
          </cell>
        </row>
        <row r="52">
          <cell r="A52">
            <v>52460</v>
          </cell>
          <cell r="B52" t="str">
            <v>East Saltoun On-Street Residential Charger</v>
          </cell>
          <cell r="C52">
            <v>2</v>
          </cell>
          <cell r="D52">
            <v>22.789000000000001</v>
          </cell>
        </row>
        <row r="53">
          <cell r="A53">
            <v>52461</v>
          </cell>
          <cell r="B53" t="str">
            <v>Wallyford Park and Choose Charging Hub</v>
          </cell>
          <cell r="C53">
            <v>8</v>
          </cell>
          <cell r="D53">
            <v>121.402</v>
          </cell>
        </row>
        <row r="54">
          <cell r="A54">
            <v>52462</v>
          </cell>
          <cell r="B54" t="str">
            <v>Wallyford Park and Choose Charging Hub</v>
          </cell>
          <cell r="C54">
            <v>6</v>
          </cell>
          <cell r="D54">
            <v>97.686000000000007</v>
          </cell>
        </row>
        <row r="55">
          <cell r="A55">
            <v>52883</v>
          </cell>
          <cell r="B55" t="str">
            <v>Wallyford Park and Choose Charging Hub</v>
          </cell>
          <cell r="C55">
            <v>1</v>
          </cell>
          <cell r="D55">
            <v>2.7989999999999999</v>
          </cell>
        </row>
        <row r="56">
          <cell r="A56">
            <v>52886</v>
          </cell>
          <cell r="B56" t="str">
            <v>Wallyford Park and Choose Charging Hub</v>
          </cell>
          <cell r="C56">
            <v>1</v>
          </cell>
          <cell r="D56">
            <v>3.44</v>
          </cell>
        </row>
        <row r="57">
          <cell r="A57">
            <v>52888</v>
          </cell>
          <cell r="B57" t="str">
            <v>Wallyford Park and Choose Charging Hub</v>
          </cell>
          <cell r="C57">
            <v>1</v>
          </cell>
          <cell r="D57">
            <v>1.62</v>
          </cell>
        </row>
        <row r="58">
          <cell r="A58">
            <v>52891</v>
          </cell>
          <cell r="B58" t="str">
            <v>Wallyford Park and Choose Charging Hub</v>
          </cell>
          <cell r="C58">
            <v>2</v>
          </cell>
          <cell r="D58">
            <v>23.86</v>
          </cell>
        </row>
      </sheetData>
      <sheetData sheetId="49">
        <row r="2">
          <cell r="A2" t="str">
            <v>East Lothian EV Charge Point Usage</v>
          </cell>
        </row>
        <row r="3">
          <cell r="A3" t="str">
            <v>From 31/08/20 –06/09/20:</v>
          </cell>
          <cell r="C3">
            <v>263</v>
          </cell>
          <cell r="D3">
            <v>3522.8800000000006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17</v>
          </cell>
          <cell r="D5">
            <v>245.29599999999999</v>
          </cell>
        </row>
        <row r="6">
          <cell r="A6">
            <v>50332</v>
          </cell>
          <cell r="B6" t="str">
            <v>Humbie Hub, Humbie</v>
          </cell>
          <cell r="C6">
            <v>5</v>
          </cell>
          <cell r="D6">
            <v>69.564999999999998</v>
          </cell>
        </row>
        <row r="7">
          <cell r="A7">
            <v>51051</v>
          </cell>
          <cell r="B7" t="str">
            <v>Randall House, Macmerry</v>
          </cell>
          <cell r="C7">
            <v>1</v>
          </cell>
          <cell r="D7">
            <v>24.686</v>
          </cell>
        </row>
        <row r="8">
          <cell r="A8">
            <v>51515</v>
          </cell>
          <cell r="B8" t="str">
            <v>Port Seton Community Centre</v>
          </cell>
          <cell r="C8">
            <v>3</v>
          </cell>
          <cell r="D8">
            <v>73.271000000000001</v>
          </cell>
        </row>
        <row r="9">
          <cell r="A9">
            <v>51576</v>
          </cell>
          <cell r="B9" t="str">
            <v>Springfield Residential On-Street Charger</v>
          </cell>
          <cell r="C9">
            <v>2</v>
          </cell>
          <cell r="D9">
            <v>120.36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17</v>
          </cell>
          <cell r="D10">
            <v>168.83500000000001</v>
          </cell>
        </row>
        <row r="11">
          <cell r="A11">
            <v>51578</v>
          </cell>
          <cell r="B11" t="str">
            <v>Loch Road Car Park Hub, Tranent</v>
          </cell>
          <cell r="C11">
            <v>1</v>
          </cell>
          <cell r="D11">
            <v>11.401</v>
          </cell>
        </row>
        <row r="12">
          <cell r="A12">
            <v>51579</v>
          </cell>
          <cell r="B12" t="str">
            <v>Loch Road Car Park Hub, Tranent</v>
          </cell>
          <cell r="C12">
            <v>1</v>
          </cell>
          <cell r="D12">
            <v>10.959</v>
          </cell>
        </row>
        <row r="13">
          <cell r="A13">
            <v>51580</v>
          </cell>
          <cell r="B13" t="str">
            <v>Musselburgh Sports Centre Rapid Charger</v>
          </cell>
          <cell r="C13">
            <v>5</v>
          </cell>
          <cell r="D13">
            <v>44.008000000000003</v>
          </cell>
        </row>
        <row r="14">
          <cell r="A14">
            <v>51581</v>
          </cell>
          <cell r="B14" t="str">
            <v>Fisherrow Car Park Charging Hub, Musselburgh</v>
          </cell>
          <cell r="C14">
            <v>1</v>
          </cell>
          <cell r="D14">
            <v>1.79</v>
          </cell>
        </row>
        <row r="15">
          <cell r="A15">
            <v>51582</v>
          </cell>
          <cell r="B15" t="str">
            <v>Fisherrow Car Park Charging Hub, Musselburgh</v>
          </cell>
          <cell r="C15">
            <v>2</v>
          </cell>
          <cell r="D15">
            <v>16.3</v>
          </cell>
        </row>
        <row r="16">
          <cell r="A16">
            <v>51583</v>
          </cell>
          <cell r="B16" t="str">
            <v>Hawthorn Road Rapid Charger, Prestonpans</v>
          </cell>
          <cell r="C16">
            <v>5</v>
          </cell>
          <cell r="D16">
            <v>118.803</v>
          </cell>
        </row>
        <row r="17">
          <cell r="A17">
            <v>51601</v>
          </cell>
          <cell r="B17" t="str">
            <v>Shorthope Street Car Park Charging Hub</v>
          </cell>
          <cell r="C17">
            <v>4</v>
          </cell>
          <cell r="D17">
            <v>54.88</v>
          </cell>
        </row>
        <row r="18">
          <cell r="A18">
            <v>51602</v>
          </cell>
          <cell r="B18" t="str">
            <v>Shorthope Street Car Park Charging Hub, Rapid Charger</v>
          </cell>
          <cell r="C18">
            <v>23</v>
          </cell>
          <cell r="D18">
            <v>278.88799999999998</v>
          </cell>
        </row>
        <row r="19">
          <cell r="A19">
            <v>51603</v>
          </cell>
          <cell r="B19" t="str">
            <v>Station Road Hub, Fast Charger, East Linton</v>
          </cell>
          <cell r="C19">
            <v>5</v>
          </cell>
          <cell r="D19">
            <v>82.147999999999996</v>
          </cell>
        </row>
        <row r="20">
          <cell r="A20">
            <v>51604</v>
          </cell>
          <cell r="B20" t="str">
            <v>Station Road Hub, Rapid Charger, East Linton</v>
          </cell>
          <cell r="C20">
            <v>9</v>
          </cell>
          <cell r="D20">
            <v>76.247</v>
          </cell>
        </row>
        <row r="21">
          <cell r="A21">
            <v>51605</v>
          </cell>
          <cell r="B21" t="str">
            <v>Gracefield Car Park Charging Hub, Musselburgh</v>
          </cell>
          <cell r="C21">
            <v>3</v>
          </cell>
          <cell r="D21">
            <v>25.622</v>
          </cell>
        </row>
        <row r="22">
          <cell r="A22">
            <v>51606</v>
          </cell>
          <cell r="B22" t="str">
            <v>Gracefield Car Park Charging Hub, Musselburgh</v>
          </cell>
          <cell r="C22">
            <v>4</v>
          </cell>
          <cell r="D22">
            <v>57.591000000000001</v>
          </cell>
        </row>
        <row r="23">
          <cell r="A23">
            <v>51609</v>
          </cell>
          <cell r="B23" t="str">
            <v>Stenton Car Park, Pressmennan Road, Dunbar</v>
          </cell>
          <cell r="C23">
            <v>1</v>
          </cell>
          <cell r="D23">
            <v>35.65</v>
          </cell>
        </row>
        <row r="24">
          <cell r="A24">
            <v>51610</v>
          </cell>
          <cell r="B24" t="str">
            <v>Bleachingfield Community Centre, Countess Crescent, Dunbar</v>
          </cell>
          <cell r="C24">
            <v>6</v>
          </cell>
          <cell r="D24">
            <v>118.5</v>
          </cell>
        </row>
        <row r="25">
          <cell r="A25">
            <v>51689</v>
          </cell>
          <cell r="B25" t="str">
            <v>Abbeylands Car Park Charging Hub, High Street, Dunbar</v>
          </cell>
          <cell r="C25">
            <v>9</v>
          </cell>
          <cell r="D25">
            <v>117.449</v>
          </cell>
        </row>
        <row r="26">
          <cell r="A26">
            <v>51690</v>
          </cell>
          <cell r="B26" t="str">
            <v>Abbeylands Car Park Charging Hub, High Street, Dunbar</v>
          </cell>
          <cell r="C26">
            <v>5</v>
          </cell>
          <cell r="D26">
            <v>107.45099999999999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17</v>
          </cell>
          <cell r="D27">
            <v>229.36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4</v>
          </cell>
          <cell r="D28">
            <v>47.823999999999998</v>
          </cell>
        </row>
        <row r="29">
          <cell r="A29">
            <v>51696</v>
          </cell>
          <cell r="B29" t="str">
            <v>John Muir House, Court Street, Haddington</v>
          </cell>
          <cell r="C29">
            <v>4</v>
          </cell>
          <cell r="D29">
            <v>21.23</v>
          </cell>
        </row>
        <row r="30">
          <cell r="A30">
            <v>51699</v>
          </cell>
          <cell r="B30" t="str">
            <v>Penston House Car Park, Macmerry</v>
          </cell>
          <cell r="C30">
            <v>8</v>
          </cell>
          <cell r="D30">
            <v>65.56</v>
          </cell>
        </row>
        <row r="31">
          <cell r="A31">
            <v>51700</v>
          </cell>
          <cell r="B31" t="str">
            <v>Penston House Car Park, Macmerry</v>
          </cell>
          <cell r="C31">
            <v>1</v>
          </cell>
          <cell r="D31">
            <v>5.26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2</v>
          </cell>
          <cell r="D32">
            <v>11.46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3</v>
          </cell>
          <cell r="D33">
            <v>43.76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2</v>
          </cell>
          <cell r="D34">
            <v>39.89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5</v>
          </cell>
          <cell r="D35">
            <v>88.38</v>
          </cell>
        </row>
        <row r="36">
          <cell r="A36">
            <v>51730</v>
          </cell>
          <cell r="B36" t="str">
            <v>Westgate Charging Hub, Fast Charger, Dunbar</v>
          </cell>
          <cell r="C36">
            <v>1</v>
          </cell>
          <cell r="D36">
            <v>4.9089999999999998</v>
          </cell>
        </row>
        <row r="37">
          <cell r="A37">
            <v>51731</v>
          </cell>
          <cell r="B37" t="str">
            <v>Westgate Charging Hub, Rapid Charger, Dunbar</v>
          </cell>
          <cell r="C37">
            <v>24</v>
          </cell>
          <cell r="D37">
            <v>335.30099999999999</v>
          </cell>
        </row>
        <row r="38">
          <cell r="A38">
            <v>51732</v>
          </cell>
          <cell r="B38" t="str">
            <v>Lindores Drive Car Park Rapid Charger</v>
          </cell>
          <cell r="C38">
            <v>4</v>
          </cell>
          <cell r="D38">
            <v>94.099000000000004</v>
          </cell>
        </row>
        <row r="39">
          <cell r="A39">
            <v>51733</v>
          </cell>
          <cell r="B39" t="str">
            <v>Aubigny Sports Centre Rapid Charger, Mill Wynd, Haddington</v>
          </cell>
          <cell r="C39">
            <v>1</v>
          </cell>
          <cell r="D39">
            <v>33.97</v>
          </cell>
        </row>
        <row r="40">
          <cell r="A40">
            <v>51735</v>
          </cell>
          <cell r="B40" t="str">
            <v>Loch Centre Rapid Charger</v>
          </cell>
          <cell r="C40">
            <v>10</v>
          </cell>
          <cell r="D40">
            <v>70.619</v>
          </cell>
        </row>
        <row r="41">
          <cell r="A41">
            <v>51738</v>
          </cell>
          <cell r="B41" t="str">
            <v>Whitecraig Village Hub Rapid Charger</v>
          </cell>
          <cell r="C41">
            <v>3</v>
          </cell>
          <cell r="D41">
            <v>27.079000000000001</v>
          </cell>
        </row>
        <row r="42">
          <cell r="A42">
            <v>52438</v>
          </cell>
          <cell r="B42" t="str">
            <v>John Muir House Rapid Charger</v>
          </cell>
          <cell r="C42">
            <v>15</v>
          </cell>
          <cell r="D42">
            <v>196.5</v>
          </cell>
        </row>
        <row r="43">
          <cell r="A43">
            <v>52439</v>
          </cell>
          <cell r="B43" t="str">
            <v>John Muir House Rapid Charger</v>
          </cell>
          <cell r="C43">
            <v>6</v>
          </cell>
          <cell r="D43">
            <v>78.688000000000002</v>
          </cell>
        </row>
        <row r="44">
          <cell r="A44">
            <v>52444</v>
          </cell>
          <cell r="B44" t="str">
            <v>John Muir House Electric Car Park, Haddington</v>
          </cell>
          <cell r="C44">
            <v>1</v>
          </cell>
          <cell r="D44">
            <v>0.93</v>
          </cell>
        </row>
        <row r="45">
          <cell r="A45">
            <v>52445</v>
          </cell>
          <cell r="B45" t="str">
            <v>Long Stay Car Park Charging Hub, Haddington</v>
          </cell>
          <cell r="C45">
            <v>6</v>
          </cell>
          <cell r="D45">
            <v>108.8</v>
          </cell>
        </row>
        <row r="46">
          <cell r="A46">
            <v>52451</v>
          </cell>
          <cell r="B46" t="str">
            <v>Gracefield Car Park Residential Charging Hub, Haddington</v>
          </cell>
          <cell r="C46">
            <v>3</v>
          </cell>
          <cell r="D46">
            <v>29.77</v>
          </cell>
        </row>
        <row r="47">
          <cell r="A47">
            <v>52452</v>
          </cell>
          <cell r="B47" t="str">
            <v>Pencaitland Residential Charger</v>
          </cell>
          <cell r="C47">
            <v>1</v>
          </cell>
          <cell r="D47">
            <v>13.72</v>
          </cell>
        </row>
        <row r="48">
          <cell r="A48">
            <v>52453</v>
          </cell>
          <cell r="B48" t="str">
            <v>High Street Residential On-Street Charging Hub, Prestonpans</v>
          </cell>
          <cell r="C48">
            <v>3</v>
          </cell>
          <cell r="D48">
            <v>9.07</v>
          </cell>
        </row>
        <row r="49">
          <cell r="A49">
            <v>52454</v>
          </cell>
          <cell r="B49" t="str">
            <v>Outdoor Education Centre, Innerwick</v>
          </cell>
          <cell r="C49">
            <v>2</v>
          </cell>
          <cell r="D49">
            <v>57.02</v>
          </cell>
        </row>
        <row r="50">
          <cell r="A50">
            <v>52458</v>
          </cell>
          <cell r="B50" t="str">
            <v>Preston Lodge High School, Prestonpans</v>
          </cell>
          <cell r="C50">
            <v>2</v>
          </cell>
        </row>
        <row r="51">
          <cell r="A51">
            <v>52459</v>
          </cell>
          <cell r="B51" t="str">
            <v>Winterfield Golf Club, Dunbar</v>
          </cell>
          <cell r="C51">
            <v>2</v>
          </cell>
          <cell r="D51">
            <v>17.459</v>
          </cell>
        </row>
        <row r="52">
          <cell r="A52">
            <v>52460</v>
          </cell>
          <cell r="B52" t="str">
            <v>East Saltoun On-Street Residential Charger</v>
          </cell>
          <cell r="C52">
            <v>3</v>
          </cell>
          <cell r="D52">
            <v>18.192</v>
          </cell>
        </row>
        <row r="53">
          <cell r="A53">
            <v>52889</v>
          </cell>
          <cell r="B53" t="str">
            <v>*AWAITING COMMISSIONING*</v>
          </cell>
          <cell r="C53">
            <v>1</v>
          </cell>
          <cell r="D53">
            <v>14.33</v>
          </cell>
        </row>
      </sheetData>
      <sheetData sheetId="50">
        <row r="2">
          <cell r="A2" t="str">
            <v>East Lothian EV Charge Point Usage</v>
          </cell>
        </row>
        <row r="3">
          <cell r="A3" t="str">
            <v>From 24/08/20 –30/08/20:</v>
          </cell>
          <cell r="C3">
            <v>276</v>
          </cell>
          <cell r="D3">
            <v>3887.4819999999995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9</v>
          </cell>
          <cell r="D5">
            <v>121.83199999999999</v>
          </cell>
        </row>
        <row r="6">
          <cell r="A6">
            <v>50332</v>
          </cell>
          <cell r="B6" t="str">
            <v>Humbie Hub, Humbie</v>
          </cell>
          <cell r="C6">
            <v>3</v>
          </cell>
          <cell r="D6">
            <v>65.123999999999995</v>
          </cell>
        </row>
        <row r="7">
          <cell r="A7">
            <v>51051</v>
          </cell>
          <cell r="B7" t="str">
            <v>Randall House, Macmerry</v>
          </cell>
          <cell r="C7">
            <v>3</v>
          </cell>
          <cell r="D7">
            <v>67.16</v>
          </cell>
        </row>
        <row r="8">
          <cell r="A8">
            <v>51515</v>
          </cell>
          <cell r="B8" t="str">
            <v>Port Seton Community Centre</v>
          </cell>
          <cell r="C8">
            <v>5</v>
          </cell>
          <cell r="D8">
            <v>87.613</v>
          </cell>
        </row>
        <row r="9">
          <cell r="A9">
            <v>51576</v>
          </cell>
          <cell r="B9" t="str">
            <v>Springfield Residential On-Street Charger</v>
          </cell>
          <cell r="C9">
            <v>3</v>
          </cell>
          <cell r="D9">
            <v>114.38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16</v>
          </cell>
          <cell r="D10">
            <v>276.87700000000001</v>
          </cell>
        </row>
        <row r="11">
          <cell r="A11">
            <v>51580</v>
          </cell>
          <cell r="B11" t="str">
            <v>Musselburgh Sports Centre Rapid Charger</v>
          </cell>
          <cell r="C11">
            <v>11</v>
          </cell>
          <cell r="D11">
            <v>133.52699999999999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2</v>
          </cell>
          <cell r="D12">
            <v>29.251999999999999</v>
          </cell>
        </row>
        <row r="13">
          <cell r="A13">
            <v>51583</v>
          </cell>
          <cell r="B13" t="str">
            <v>Hawthorn Road Rapid Charger, Prestonpans</v>
          </cell>
          <cell r="C13">
            <v>6</v>
          </cell>
          <cell r="D13">
            <v>102.511</v>
          </cell>
        </row>
        <row r="14">
          <cell r="A14">
            <v>51601</v>
          </cell>
          <cell r="B14" t="str">
            <v>Shorthope Street Car Park Charging Hub</v>
          </cell>
          <cell r="C14">
            <v>6</v>
          </cell>
          <cell r="D14">
            <v>46.668999999999997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13</v>
          </cell>
          <cell r="D15">
            <v>164.94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6</v>
          </cell>
          <cell r="D16">
            <v>145.17099999999999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8</v>
          </cell>
          <cell r="D17">
            <v>139.416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5</v>
          </cell>
          <cell r="D18">
            <v>45.279000000000003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4</v>
          </cell>
          <cell r="D19">
            <v>43.89</v>
          </cell>
        </row>
        <row r="20">
          <cell r="A20">
            <v>51609</v>
          </cell>
          <cell r="B20" t="str">
            <v>Stenton Car Park, Pressmennan Road, Dunbar</v>
          </cell>
          <cell r="C20">
            <v>2</v>
          </cell>
          <cell r="D20">
            <v>32.941000000000003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8</v>
          </cell>
          <cell r="D21">
            <v>96.01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8</v>
          </cell>
          <cell r="D22">
            <v>141.30099999999999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7</v>
          </cell>
          <cell r="D23">
            <v>136.85900000000001</v>
          </cell>
        </row>
        <row r="24">
          <cell r="A24">
            <v>51691</v>
          </cell>
          <cell r="B24" t="str">
            <v>Long Stay Car Park Charging Hub, Haddington</v>
          </cell>
          <cell r="C24">
            <v>1</v>
          </cell>
          <cell r="D24">
            <v>8.3290000000000006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3</v>
          </cell>
          <cell r="D25">
            <v>11.73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18</v>
          </cell>
          <cell r="D26">
            <v>146.869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7</v>
          </cell>
          <cell r="D27">
            <v>175.98099999999999</v>
          </cell>
        </row>
        <row r="28">
          <cell r="A28">
            <v>51695</v>
          </cell>
          <cell r="B28" t="str">
            <v>John Muir House, Court Street, Haddington</v>
          </cell>
          <cell r="C28">
            <v>1</v>
          </cell>
          <cell r="D28">
            <v>16.670000000000002</v>
          </cell>
        </row>
        <row r="29">
          <cell r="A29">
            <v>51696</v>
          </cell>
          <cell r="B29" t="str">
            <v>John Muir House, Court Street, Haddington</v>
          </cell>
          <cell r="C29">
            <v>2</v>
          </cell>
          <cell r="D29">
            <v>7.74</v>
          </cell>
        </row>
        <row r="30">
          <cell r="A30">
            <v>51699</v>
          </cell>
          <cell r="B30" t="str">
            <v>Penston House Car Park, Macmerry</v>
          </cell>
          <cell r="C30">
            <v>9</v>
          </cell>
          <cell r="D30">
            <v>36.65</v>
          </cell>
        </row>
        <row r="31">
          <cell r="A31">
            <v>51700</v>
          </cell>
          <cell r="B31" t="str">
            <v>Penston House Car Park, Macmerry</v>
          </cell>
          <cell r="C31">
            <v>1</v>
          </cell>
          <cell r="D31">
            <v>0.86</v>
          </cell>
        </row>
        <row r="32">
          <cell r="A32">
            <v>51703</v>
          </cell>
          <cell r="B32" t="str">
            <v>High Street Residential On-Street Charging Hub, Prestonpans</v>
          </cell>
          <cell r="C32">
            <v>2</v>
          </cell>
          <cell r="D32">
            <v>0.75</v>
          </cell>
        </row>
        <row r="33">
          <cell r="A33">
            <v>51725</v>
          </cell>
          <cell r="B33" t="str">
            <v>Rig Street Residential On-Street Charger, Aberlady</v>
          </cell>
          <cell r="C33">
            <v>6</v>
          </cell>
          <cell r="D33">
            <v>41.97</v>
          </cell>
        </row>
        <row r="34">
          <cell r="A34">
            <v>51726</v>
          </cell>
          <cell r="B34" t="str">
            <v>Rig Street Residential On-Street Charger, Aberlady</v>
          </cell>
          <cell r="C34">
            <v>2</v>
          </cell>
          <cell r="D34">
            <v>20.2</v>
          </cell>
        </row>
        <row r="35">
          <cell r="A35">
            <v>51727</v>
          </cell>
          <cell r="B35" t="str">
            <v>Dirleton Castle Car Park Charger, Dirleton</v>
          </cell>
          <cell r="C35">
            <v>4</v>
          </cell>
          <cell r="D35">
            <v>51.621000000000002</v>
          </cell>
        </row>
        <row r="36">
          <cell r="A36">
            <v>51730</v>
          </cell>
          <cell r="B36" t="str">
            <v>Westgate Charging Hub, Fast Charger, Dunbar</v>
          </cell>
          <cell r="C36">
            <v>7</v>
          </cell>
          <cell r="D36">
            <v>108.5</v>
          </cell>
        </row>
        <row r="37">
          <cell r="A37">
            <v>51731</v>
          </cell>
          <cell r="B37" t="str">
            <v>Westgate Charging Hub, Rapid Charger, Dunbar</v>
          </cell>
          <cell r="C37">
            <v>27</v>
          </cell>
          <cell r="D37">
            <v>391.54199999999997</v>
          </cell>
        </row>
        <row r="38">
          <cell r="A38">
            <v>51732</v>
          </cell>
          <cell r="B38" t="str">
            <v>Lindores Drive Car Park Rapid Charger</v>
          </cell>
          <cell r="C38">
            <v>5</v>
          </cell>
          <cell r="D38">
            <v>18.388000000000002</v>
          </cell>
        </row>
        <row r="39">
          <cell r="A39">
            <v>51733</v>
          </cell>
          <cell r="B39" t="str">
            <v>Aubigny Sports Centre Rapid Charger, Mill Wynd, Haddington</v>
          </cell>
          <cell r="C39">
            <v>2</v>
          </cell>
          <cell r="D39">
            <v>36.831000000000003</v>
          </cell>
        </row>
        <row r="40">
          <cell r="A40">
            <v>51735</v>
          </cell>
          <cell r="B40" t="str">
            <v>Loch Centre Rapid Charger</v>
          </cell>
          <cell r="C40">
            <v>8</v>
          </cell>
          <cell r="D40">
            <v>114.011</v>
          </cell>
        </row>
        <row r="41">
          <cell r="A41">
            <v>51738</v>
          </cell>
          <cell r="B41" t="str">
            <v>Whitecraig Village Hub Rapid Charger</v>
          </cell>
          <cell r="C41">
            <v>3</v>
          </cell>
          <cell r="D41">
            <v>80.012</v>
          </cell>
        </row>
        <row r="42">
          <cell r="A42">
            <v>52438</v>
          </cell>
          <cell r="B42" t="str">
            <v>John Muir House Rapid Charger</v>
          </cell>
          <cell r="C42">
            <v>8</v>
          </cell>
          <cell r="D42">
            <v>110.633</v>
          </cell>
        </row>
        <row r="43">
          <cell r="A43">
            <v>52439</v>
          </cell>
          <cell r="B43" t="str">
            <v>John Muir House Rapid Charger</v>
          </cell>
          <cell r="C43">
            <v>9</v>
          </cell>
          <cell r="D43">
            <v>132.53399999999999</v>
          </cell>
        </row>
        <row r="44">
          <cell r="A44">
            <v>52443</v>
          </cell>
          <cell r="B44" t="str">
            <v>John Muir House Electric Car Park, Haddington</v>
          </cell>
          <cell r="C44">
            <v>3</v>
          </cell>
          <cell r="D44">
            <v>27.74</v>
          </cell>
        </row>
        <row r="45">
          <cell r="A45">
            <v>52444</v>
          </cell>
          <cell r="B45" t="str">
            <v>John Muir House Electric Car Park, Haddington</v>
          </cell>
          <cell r="C45">
            <v>6</v>
          </cell>
          <cell r="D45">
            <v>47.89</v>
          </cell>
        </row>
        <row r="46">
          <cell r="A46">
            <v>52445</v>
          </cell>
          <cell r="B46" t="str">
            <v>Long Stay Car Park Charging Hub, Haddington</v>
          </cell>
          <cell r="C46">
            <v>4</v>
          </cell>
          <cell r="D46">
            <v>31.17</v>
          </cell>
        </row>
        <row r="47">
          <cell r="A47">
            <v>52451</v>
          </cell>
          <cell r="B47" t="str">
            <v>Gracefield Car Park Residential Charging Hub, Haddington</v>
          </cell>
          <cell r="C47">
            <v>1</v>
          </cell>
          <cell r="D47">
            <v>21.35</v>
          </cell>
        </row>
        <row r="48">
          <cell r="A48">
            <v>52452</v>
          </cell>
          <cell r="B48" t="str">
            <v>Pencaitland Residential Charger</v>
          </cell>
          <cell r="C48">
            <v>2</v>
          </cell>
          <cell r="D48">
            <v>58.24</v>
          </cell>
        </row>
        <row r="49">
          <cell r="A49">
            <v>52453</v>
          </cell>
          <cell r="B49" t="str">
            <v>High Street Residential On-Street Charging Hub, Prestonpans</v>
          </cell>
          <cell r="C49">
            <v>2</v>
          </cell>
          <cell r="D49">
            <v>15.46</v>
          </cell>
        </row>
        <row r="50">
          <cell r="A50">
            <v>52454</v>
          </cell>
          <cell r="B50" t="str">
            <v>Outdoor Education Centre, Innerwick</v>
          </cell>
          <cell r="C50">
            <v>3</v>
          </cell>
          <cell r="D50">
            <v>69.680000000000007</v>
          </cell>
        </row>
        <row r="51">
          <cell r="A51">
            <v>52456</v>
          </cell>
          <cell r="B51" t="str">
            <v>North Berwick Community Centre</v>
          </cell>
          <cell r="C51">
            <v>3</v>
          </cell>
          <cell r="D51">
            <v>91.519000000000005</v>
          </cell>
        </row>
        <row r="52">
          <cell r="A52">
            <v>52459</v>
          </cell>
          <cell r="B52" t="str">
            <v>Winterfield Golf Club, Dunbar</v>
          </cell>
          <cell r="C52">
            <v>1</v>
          </cell>
          <cell r="D52">
            <v>8.8209999999999997</v>
          </cell>
        </row>
        <row r="53">
          <cell r="A53">
            <v>52460</v>
          </cell>
          <cell r="B53" t="str">
            <v>East Saltoun On-Street Residential Charger</v>
          </cell>
          <cell r="C53">
            <v>1</v>
          </cell>
          <cell r="D53">
            <v>13.039</v>
          </cell>
        </row>
      </sheetData>
      <sheetData sheetId="51">
        <row r="2">
          <cell r="A2" t="str">
            <v>East Lothian EV Charge Point Usage</v>
          </cell>
        </row>
        <row r="3">
          <cell r="A3" t="str">
            <v>From 17/08/20 –23/08/20:</v>
          </cell>
          <cell r="C3">
            <v>267</v>
          </cell>
          <cell r="D3">
            <v>3803.837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12</v>
          </cell>
          <cell r="D5">
            <v>175.16399999999999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1.792</v>
          </cell>
        </row>
        <row r="7">
          <cell r="A7">
            <v>51051</v>
          </cell>
          <cell r="B7" t="str">
            <v>Randall House, Macmerry</v>
          </cell>
          <cell r="C7">
            <v>1</v>
          </cell>
          <cell r="D7">
            <v>76.150000000000006</v>
          </cell>
        </row>
        <row r="8">
          <cell r="A8">
            <v>51515</v>
          </cell>
          <cell r="B8" t="str">
            <v>Port Seton Community Centre</v>
          </cell>
          <cell r="C8">
            <v>4</v>
          </cell>
          <cell r="D8">
            <v>34.801000000000002</v>
          </cell>
        </row>
        <row r="9">
          <cell r="A9">
            <v>51576</v>
          </cell>
          <cell r="B9" t="str">
            <v>Springfield Residential On-Street Charger</v>
          </cell>
          <cell r="C9">
            <v>2</v>
          </cell>
          <cell r="D9">
            <v>70.489999999999995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11</v>
          </cell>
          <cell r="D10">
            <v>151.31</v>
          </cell>
        </row>
        <row r="11">
          <cell r="A11">
            <v>51578</v>
          </cell>
          <cell r="B11" t="str">
            <v>Loch Road Car Park Hub, Tranent</v>
          </cell>
          <cell r="C11">
            <v>1</v>
          </cell>
          <cell r="D11">
            <v>17.789000000000001</v>
          </cell>
        </row>
        <row r="12">
          <cell r="A12">
            <v>51579</v>
          </cell>
          <cell r="B12" t="str">
            <v>Loch Road Car Park Hub, Tranent</v>
          </cell>
          <cell r="C12">
            <v>1</v>
          </cell>
          <cell r="D12">
            <v>6.9509999999999996</v>
          </cell>
        </row>
        <row r="13">
          <cell r="A13">
            <v>51580</v>
          </cell>
          <cell r="B13" t="str">
            <v>Musselburgh Sports Centre Rapid Charger</v>
          </cell>
          <cell r="C13">
            <v>13</v>
          </cell>
          <cell r="D13">
            <v>204.61799999999999</v>
          </cell>
        </row>
        <row r="14">
          <cell r="A14">
            <v>51581</v>
          </cell>
          <cell r="B14" t="str">
            <v>Fisherrow Car Park Charging Hub, Musselburgh</v>
          </cell>
          <cell r="C14">
            <v>3</v>
          </cell>
          <cell r="D14">
            <v>29.079000000000001</v>
          </cell>
        </row>
        <row r="15">
          <cell r="A15">
            <v>51582</v>
          </cell>
          <cell r="B15" t="str">
            <v>Fisherrow Car Park Charging Hub, Musselburgh</v>
          </cell>
          <cell r="C15">
            <v>3</v>
          </cell>
          <cell r="D15">
            <v>23.75</v>
          </cell>
        </row>
        <row r="16">
          <cell r="A16">
            <v>51583</v>
          </cell>
          <cell r="B16" t="str">
            <v>Hawthorn Road Rapid Charger, Prestonpans</v>
          </cell>
          <cell r="C16">
            <v>6</v>
          </cell>
          <cell r="D16">
            <v>121.39</v>
          </cell>
        </row>
        <row r="17">
          <cell r="A17">
            <v>51601</v>
          </cell>
          <cell r="B17" t="str">
            <v>Shorthope Street Car Park Charging Hub</v>
          </cell>
          <cell r="C17">
            <v>10</v>
          </cell>
          <cell r="D17">
            <v>124.242</v>
          </cell>
        </row>
        <row r="18">
          <cell r="A18">
            <v>51602</v>
          </cell>
          <cell r="B18" t="str">
            <v>Shorthope Street Car Park Charging Hub, Rapid Charger</v>
          </cell>
          <cell r="C18">
            <v>12</v>
          </cell>
          <cell r="D18">
            <v>168.37700000000001</v>
          </cell>
        </row>
        <row r="19">
          <cell r="A19">
            <v>51603</v>
          </cell>
          <cell r="B19" t="str">
            <v>Station Road Hub, Fast Charger, East Linton</v>
          </cell>
          <cell r="C19">
            <v>7</v>
          </cell>
          <cell r="D19">
            <v>129.047</v>
          </cell>
        </row>
        <row r="20">
          <cell r="A20">
            <v>51604</v>
          </cell>
          <cell r="B20" t="str">
            <v>Station Road Hub, Rapid Charger, East Linton</v>
          </cell>
          <cell r="C20">
            <v>10</v>
          </cell>
          <cell r="D20">
            <v>139.083</v>
          </cell>
        </row>
        <row r="21">
          <cell r="A21">
            <v>51605</v>
          </cell>
          <cell r="B21" t="str">
            <v>Gracefield Car Park Charging Hub, Musselburgh</v>
          </cell>
          <cell r="C21">
            <v>5</v>
          </cell>
          <cell r="D21">
            <v>52.94</v>
          </cell>
        </row>
        <row r="22">
          <cell r="A22">
            <v>51606</v>
          </cell>
          <cell r="B22" t="str">
            <v>Gracefield Car Park Charging Hub, Musselburgh</v>
          </cell>
          <cell r="C22">
            <v>5</v>
          </cell>
          <cell r="D22">
            <v>56.991</v>
          </cell>
        </row>
        <row r="23">
          <cell r="A23">
            <v>51609</v>
          </cell>
          <cell r="B23" t="str">
            <v>Stenton Car Park, Pressmennan Road, Dunbar</v>
          </cell>
          <cell r="C23">
            <v>3</v>
          </cell>
          <cell r="D23">
            <v>58.348999999999997</v>
          </cell>
        </row>
        <row r="24">
          <cell r="A24">
            <v>51610</v>
          </cell>
          <cell r="B24" t="str">
            <v>Bleachingfield Community Centre, Countess Crescent, Dunbar</v>
          </cell>
          <cell r="C24">
            <v>9</v>
          </cell>
          <cell r="D24">
            <v>124.911</v>
          </cell>
        </row>
        <row r="25">
          <cell r="A25">
            <v>51689</v>
          </cell>
          <cell r="B25" t="str">
            <v>Abbeylands Car Park Charging Hub, High Street, Dunbar</v>
          </cell>
          <cell r="C25">
            <v>12</v>
          </cell>
          <cell r="D25">
            <v>139.57</v>
          </cell>
        </row>
        <row r="26">
          <cell r="A26">
            <v>51690</v>
          </cell>
          <cell r="B26" t="str">
            <v>Abbeylands Car Park Charging Hub, High Street, Dunbar</v>
          </cell>
          <cell r="C26">
            <v>7</v>
          </cell>
          <cell r="D26">
            <v>155.131</v>
          </cell>
        </row>
        <row r="27">
          <cell r="A27">
            <v>51691</v>
          </cell>
          <cell r="B27" t="str">
            <v>Long Stay Car Park Charging Hub, Haddington</v>
          </cell>
          <cell r="C27">
            <v>2</v>
          </cell>
          <cell r="D27">
            <v>32.250999999999998</v>
          </cell>
        </row>
        <row r="28">
          <cell r="A28">
            <v>51692</v>
          </cell>
          <cell r="B28" t="str">
            <v>Long Stay Car Park Charging Hub, Haddington</v>
          </cell>
          <cell r="C28">
            <v>1</v>
          </cell>
          <cell r="D28">
            <v>8.44</v>
          </cell>
        </row>
        <row r="29">
          <cell r="A29">
            <v>51693</v>
          </cell>
          <cell r="B29" t="str">
            <v xml:space="preserve">Imperial Car Park Charging Hub, North Berwick </v>
          </cell>
          <cell r="C29">
            <v>14</v>
          </cell>
          <cell r="D29">
            <v>201.55</v>
          </cell>
        </row>
        <row r="30">
          <cell r="A30">
            <v>51694</v>
          </cell>
          <cell r="B30" t="str">
            <v xml:space="preserve">Imperial Car Park Charging Hub, North Berwick </v>
          </cell>
          <cell r="C30">
            <v>19</v>
          </cell>
          <cell r="D30">
            <v>233.322</v>
          </cell>
        </row>
        <row r="31">
          <cell r="A31">
            <v>51696</v>
          </cell>
          <cell r="B31" t="str">
            <v>John Muir House, Court Street, Haddington</v>
          </cell>
          <cell r="C31">
            <v>2</v>
          </cell>
          <cell r="D31">
            <v>13.25</v>
          </cell>
        </row>
        <row r="32">
          <cell r="A32">
            <v>51699</v>
          </cell>
          <cell r="B32" t="str">
            <v>Penston House Car Park, Macmerry</v>
          </cell>
          <cell r="C32">
            <v>10</v>
          </cell>
          <cell r="D32">
            <v>66.83</v>
          </cell>
        </row>
        <row r="33">
          <cell r="A33">
            <v>51700</v>
          </cell>
          <cell r="B33" t="str">
            <v>Penston House Car Park, Macmerry</v>
          </cell>
          <cell r="C33">
            <v>1</v>
          </cell>
          <cell r="D33">
            <v>1.83</v>
          </cell>
        </row>
        <row r="34">
          <cell r="A34">
            <v>51703</v>
          </cell>
          <cell r="B34" t="str">
            <v>High Street Residential On-Street Charging Hub, Prestonpans</v>
          </cell>
          <cell r="C34">
            <v>2</v>
          </cell>
          <cell r="D34">
            <v>8.0519999999999996</v>
          </cell>
        </row>
        <row r="35">
          <cell r="A35">
            <v>51725</v>
          </cell>
          <cell r="B35" t="str">
            <v>Rig Street Residential On-Street Charger, Aberlady</v>
          </cell>
          <cell r="C35">
            <v>1</v>
          </cell>
          <cell r="D35">
            <v>30.24</v>
          </cell>
        </row>
        <row r="36">
          <cell r="A36">
            <v>51726</v>
          </cell>
          <cell r="B36" t="str">
            <v>Rig Street Residential On-Street Charger, Aberlady</v>
          </cell>
          <cell r="C36">
            <v>2</v>
          </cell>
          <cell r="D36">
            <v>41.87</v>
          </cell>
        </row>
        <row r="37">
          <cell r="A37">
            <v>51727</v>
          </cell>
          <cell r="B37" t="str">
            <v>Dirleton Castle Car Park Charger, Dirleton</v>
          </cell>
          <cell r="C37">
            <v>9</v>
          </cell>
          <cell r="D37">
            <v>182.72</v>
          </cell>
        </row>
        <row r="38">
          <cell r="A38">
            <v>51730</v>
          </cell>
          <cell r="B38" t="str">
            <v>Westgate Charging Hub, Fast Charger, Dunbar</v>
          </cell>
          <cell r="C38">
            <v>5</v>
          </cell>
          <cell r="D38">
            <v>67.52</v>
          </cell>
        </row>
        <row r="39">
          <cell r="A39">
            <v>51731</v>
          </cell>
          <cell r="B39" t="str">
            <v>Westgate Charging Hub, Rapid Charger, Dunbar</v>
          </cell>
          <cell r="C39">
            <v>16</v>
          </cell>
          <cell r="D39">
            <v>220.465</v>
          </cell>
        </row>
        <row r="40">
          <cell r="A40">
            <v>51732</v>
          </cell>
          <cell r="B40" t="str">
            <v>Lindores Drive Car Park Rapid Charger</v>
          </cell>
          <cell r="C40">
            <v>4</v>
          </cell>
          <cell r="D40">
            <v>39.097999999999999</v>
          </cell>
        </row>
        <row r="41">
          <cell r="A41">
            <v>51733</v>
          </cell>
          <cell r="B41" t="str">
            <v>Aubigny Sports Centre Rapid Charger, Mill Wynd, Haddington</v>
          </cell>
          <cell r="C41">
            <v>2</v>
          </cell>
          <cell r="D41">
            <v>9.109</v>
          </cell>
        </row>
        <row r="42">
          <cell r="A42">
            <v>51735</v>
          </cell>
          <cell r="B42" t="str">
            <v>Loch Centre Rapid Charger</v>
          </cell>
          <cell r="C42">
            <v>6</v>
          </cell>
          <cell r="D42">
            <v>63.591000000000001</v>
          </cell>
        </row>
        <row r="43">
          <cell r="A43">
            <v>51738</v>
          </cell>
          <cell r="B43" t="str">
            <v>Whitecraig Village Hub Rapid Charger</v>
          </cell>
          <cell r="C43">
            <v>2</v>
          </cell>
          <cell r="D43">
            <v>47.131999999999998</v>
          </cell>
        </row>
        <row r="44">
          <cell r="A44">
            <v>52438</v>
          </cell>
          <cell r="B44" t="str">
            <v>John Muir House Rapid Charger</v>
          </cell>
          <cell r="C44">
            <v>9</v>
          </cell>
          <cell r="D44">
            <v>143.03700000000001</v>
          </cell>
        </row>
        <row r="45">
          <cell r="A45">
            <v>52439</v>
          </cell>
          <cell r="B45" t="str">
            <v>John Muir House Rapid Charger</v>
          </cell>
          <cell r="C45">
            <v>4</v>
          </cell>
          <cell r="D45">
            <v>35.472999999999999</v>
          </cell>
        </row>
        <row r="46">
          <cell r="A46">
            <v>52445</v>
          </cell>
          <cell r="B46" t="str">
            <v>Long Stay Car Park Charging Hub, Haddington</v>
          </cell>
          <cell r="C46">
            <v>6</v>
          </cell>
          <cell r="D46">
            <v>38.700000000000003</v>
          </cell>
        </row>
        <row r="47">
          <cell r="A47">
            <v>52452</v>
          </cell>
          <cell r="B47" t="str">
            <v>Pencaitland Residential Charger</v>
          </cell>
          <cell r="C47">
            <v>3</v>
          </cell>
          <cell r="D47">
            <v>42.822000000000003</v>
          </cell>
        </row>
        <row r="48">
          <cell r="A48">
            <v>52453</v>
          </cell>
          <cell r="B48" t="str">
            <v>High Street Residential On-Street Charging Hub, Prestonpans</v>
          </cell>
          <cell r="C48">
            <v>1</v>
          </cell>
          <cell r="D48">
            <v>5.45</v>
          </cell>
        </row>
        <row r="49">
          <cell r="A49">
            <v>52454</v>
          </cell>
          <cell r="B49" t="str">
            <v>Outdoor Education Centre, Innerwick</v>
          </cell>
          <cell r="C49">
            <v>2</v>
          </cell>
          <cell r="D49">
            <v>76.459999999999994</v>
          </cell>
        </row>
        <row r="50">
          <cell r="A50">
            <v>52456</v>
          </cell>
          <cell r="B50" t="str">
            <v>North Berwick Community Centre</v>
          </cell>
          <cell r="C50">
            <v>2</v>
          </cell>
          <cell r="D50">
            <v>59.100999999999999</v>
          </cell>
        </row>
        <row r="51">
          <cell r="A51">
            <v>52458</v>
          </cell>
          <cell r="B51" t="str">
            <v>Preston Lodge High School, Prestonpans</v>
          </cell>
          <cell r="C51">
            <v>1</v>
          </cell>
          <cell r="D51">
            <v>32.17</v>
          </cell>
        </row>
        <row r="52">
          <cell r="A52">
            <v>52459</v>
          </cell>
          <cell r="B52" t="str">
            <v>Winterfield Golf Club, Dunbar</v>
          </cell>
          <cell r="C52">
            <v>2</v>
          </cell>
          <cell r="D52">
            <v>30.338999999999999</v>
          </cell>
        </row>
        <row r="53">
          <cell r="A53">
            <v>52460</v>
          </cell>
          <cell r="B53" t="str">
            <v>East Saltoun On-Street Residential Charger</v>
          </cell>
          <cell r="C53">
            <v>1</v>
          </cell>
          <cell r="D53">
            <v>11.09</v>
          </cell>
        </row>
      </sheetData>
      <sheetData sheetId="52">
        <row r="2">
          <cell r="A2" t="str">
            <v>East Lothian EV Charge Point Usage</v>
          </cell>
        </row>
        <row r="3">
          <cell r="A3" t="str">
            <v>From 10/08/20 –16/08/20:</v>
          </cell>
          <cell r="C3">
            <v>243</v>
          </cell>
          <cell r="D3">
            <v>3482.4599999999996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12</v>
          </cell>
          <cell r="D5">
            <v>111.97499999999999</v>
          </cell>
        </row>
        <row r="6">
          <cell r="A6">
            <v>50332</v>
          </cell>
          <cell r="B6" t="str">
            <v>Humbie Hub, Humbie</v>
          </cell>
          <cell r="C6">
            <v>2</v>
          </cell>
          <cell r="D6">
            <v>2.9</v>
          </cell>
        </row>
        <row r="7">
          <cell r="A7">
            <v>51051</v>
          </cell>
          <cell r="B7" t="str">
            <v>Randall House, Macmerry</v>
          </cell>
          <cell r="C7">
            <v>4</v>
          </cell>
          <cell r="D7">
            <v>88.385000000000005</v>
          </cell>
        </row>
        <row r="8">
          <cell r="A8">
            <v>51515</v>
          </cell>
          <cell r="B8" t="str">
            <v>Port Seton Community Centre</v>
          </cell>
          <cell r="C8">
            <v>5</v>
          </cell>
          <cell r="D8">
            <v>95.695999999999998</v>
          </cell>
        </row>
        <row r="9">
          <cell r="A9">
            <v>51576</v>
          </cell>
          <cell r="B9" t="str">
            <v>Springfield Residential On-Street Charger</v>
          </cell>
          <cell r="C9">
            <v>2</v>
          </cell>
          <cell r="D9">
            <v>113.901</v>
          </cell>
        </row>
        <row r="10">
          <cell r="A10">
            <v>51580</v>
          </cell>
          <cell r="B10" t="str">
            <v>Musselburgh Sports Centre Rapid Charger</v>
          </cell>
          <cell r="C10">
            <v>7</v>
          </cell>
          <cell r="D10">
            <v>105.417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3</v>
          </cell>
          <cell r="D11">
            <v>57.978999999999999</v>
          </cell>
        </row>
        <row r="12">
          <cell r="A12">
            <v>51582</v>
          </cell>
          <cell r="B12" t="str">
            <v>Fisherrow Car Park Charging Hub, Musselburgh</v>
          </cell>
          <cell r="C12">
            <v>1</v>
          </cell>
          <cell r="D12">
            <v>3.78</v>
          </cell>
        </row>
        <row r="13">
          <cell r="A13">
            <v>51583</v>
          </cell>
          <cell r="B13" t="str">
            <v>Hawthorn Road Rapid Charger, Prestonpans</v>
          </cell>
          <cell r="C13">
            <v>2</v>
          </cell>
          <cell r="D13">
            <v>36.802999999999997</v>
          </cell>
        </row>
        <row r="14">
          <cell r="A14">
            <v>51601</v>
          </cell>
          <cell r="B14" t="str">
            <v>Shorthope Street Car Park Charging Hub</v>
          </cell>
          <cell r="C14">
            <v>6</v>
          </cell>
          <cell r="D14">
            <v>22.968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13</v>
          </cell>
          <cell r="D15">
            <v>201.64500000000001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4</v>
          </cell>
          <cell r="D16">
            <v>33.192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4</v>
          </cell>
          <cell r="D17">
            <v>51.533999999999999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7</v>
          </cell>
          <cell r="D18">
            <v>42.47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2</v>
          </cell>
          <cell r="D19">
            <v>43.56</v>
          </cell>
        </row>
        <row r="20">
          <cell r="A20">
            <v>51609</v>
          </cell>
          <cell r="B20" t="str">
            <v>Stenton Car Park, Pressmennan Road, Dunbar</v>
          </cell>
          <cell r="C20">
            <v>2</v>
          </cell>
          <cell r="D20">
            <v>10.72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5</v>
          </cell>
          <cell r="D21">
            <v>83.388000000000005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12</v>
          </cell>
          <cell r="D22">
            <v>151.41999999999999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14</v>
          </cell>
          <cell r="D23">
            <v>155.71899999999999</v>
          </cell>
        </row>
        <row r="24">
          <cell r="A24">
            <v>51691</v>
          </cell>
          <cell r="B24" t="str">
            <v>Long Stay Car Park Charging Hub, Haddington</v>
          </cell>
          <cell r="C24">
            <v>1</v>
          </cell>
          <cell r="D24">
            <v>26.088999999999999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1</v>
          </cell>
          <cell r="D25">
            <v>8.6609999999999996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12</v>
          </cell>
          <cell r="D26">
            <v>288.322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22</v>
          </cell>
          <cell r="D27">
            <v>249.53</v>
          </cell>
        </row>
        <row r="28">
          <cell r="A28">
            <v>51699</v>
          </cell>
          <cell r="B28" t="str">
            <v>Penston House Car Park, Macmerry</v>
          </cell>
          <cell r="C28">
            <v>6</v>
          </cell>
          <cell r="D28">
            <v>39.590000000000003</v>
          </cell>
        </row>
        <row r="29">
          <cell r="A29">
            <v>51700</v>
          </cell>
          <cell r="B29" t="str">
            <v>Penston House Car Park, Macmerry</v>
          </cell>
          <cell r="C29">
            <v>1</v>
          </cell>
          <cell r="D29">
            <v>5.29</v>
          </cell>
        </row>
        <row r="30">
          <cell r="A30">
            <v>51703</v>
          </cell>
          <cell r="B30" t="str">
            <v>High Street Residential On-Street Charging Hub, Prestonpans</v>
          </cell>
          <cell r="C30">
            <v>2</v>
          </cell>
          <cell r="D30">
            <v>16.579000000000001</v>
          </cell>
        </row>
        <row r="31">
          <cell r="A31">
            <v>51725</v>
          </cell>
          <cell r="B31" t="str">
            <v>Rig Street Residential On-Street Charger, Aberlady</v>
          </cell>
          <cell r="C31">
            <v>6</v>
          </cell>
          <cell r="D31">
            <v>89.52</v>
          </cell>
        </row>
        <row r="32">
          <cell r="A32">
            <v>51726</v>
          </cell>
          <cell r="B32" t="str">
            <v>Rig Street Residential On-Street Charger, Aberlady</v>
          </cell>
          <cell r="C32">
            <v>1</v>
          </cell>
          <cell r="D32">
            <v>1.47</v>
          </cell>
        </row>
        <row r="33">
          <cell r="A33">
            <v>51727</v>
          </cell>
          <cell r="B33" t="str">
            <v>Dirleton Castle Car Park Charger, Dirleton</v>
          </cell>
          <cell r="C33">
            <v>3</v>
          </cell>
          <cell r="D33">
            <v>86.69</v>
          </cell>
        </row>
        <row r="34">
          <cell r="A34">
            <v>51728</v>
          </cell>
          <cell r="B34" t="str">
            <v>Eskside East Residential On-Street Charger, Musselburgh</v>
          </cell>
          <cell r="C34">
            <v>1</v>
          </cell>
          <cell r="D34">
            <v>10.051</v>
          </cell>
        </row>
        <row r="35">
          <cell r="A35">
            <v>51730</v>
          </cell>
          <cell r="B35" t="str">
            <v>Westgate Charging Hub, Fast Charger, Dunbar</v>
          </cell>
          <cell r="C35">
            <v>2</v>
          </cell>
          <cell r="D35">
            <v>42.161000000000001</v>
          </cell>
        </row>
        <row r="36">
          <cell r="A36">
            <v>51731</v>
          </cell>
          <cell r="B36" t="str">
            <v>Westgate Charging Hub, Rapid Charger, Dunbar</v>
          </cell>
          <cell r="C36">
            <v>22</v>
          </cell>
          <cell r="D36">
            <v>300.84800000000001</v>
          </cell>
        </row>
        <row r="37">
          <cell r="A37">
            <v>51732</v>
          </cell>
          <cell r="B37" t="str">
            <v>Lindores Drive Car Park Rapid Charger</v>
          </cell>
          <cell r="C37">
            <v>2</v>
          </cell>
          <cell r="D37">
            <v>51.777999999999999</v>
          </cell>
        </row>
        <row r="38">
          <cell r="A38">
            <v>51735</v>
          </cell>
          <cell r="B38" t="str">
            <v>Loch Centre Rapid Charger</v>
          </cell>
          <cell r="C38">
            <v>8</v>
          </cell>
          <cell r="D38">
            <v>84.608000000000004</v>
          </cell>
        </row>
        <row r="39">
          <cell r="A39">
            <v>51738</v>
          </cell>
          <cell r="B39" t="str">
            <v>Whitecraig Village Hub Rapid Charger</v>
          </cell>
          <cell r="C39">
            <v>4</v>
          </cell>
          <cell r="D39">
            <v>68.402000000000001</v>
          </cell>
        </row>
        <row r="40">
          <cell r="A40">
            <v>52438</v>
          </cell>
          <cell r="B40" t="str">
            <v>John Muir House Rapid Charger</v>
          </cell>
          <cell r="C40">
            <v>10</v>
          </cell>
          <cell r="D40">
            <v>251.32900000000001</v>
          </cell>
        </row>
        <row r="41">
          <cell r="A41">
            <v>52439</v>
          </cell>
          <cell r="B41" t="str">
            <v>John Muir House Rapid Charger</v>
          </cell>
          <cell r="C41">
            <v>7</v>
          </cell>
          <cell r="D41">
            <v>73.929000000000002</v>
          </cell>
        </row>
        <row r="42">
          <cell r="A42">
            <v>52443</v>
          </cell>
          <cell r="B42" t="str">
            <v>John Muir House Electric Car Park, Haddington</v>
          </cell>
          <cell r="C42">
            <v>1</v>
          </cell>
          <cell r="D42">
            <v>2.17</v>
          </cell>
        </row>
        <row r="43">
          <cell r="A43">
            <v>52444</v>
          </cell>
          <cell r="B43" t="str">
            <v>John Muir House Electric Car Park, Haddington</v>
          </cell>
          <cell r="C43">
            <v>2</v>
          </cell>
          <cell r="D43">
            <v>26.45</v>
          </cell>
        </row>
        <row r="44">
          <cell r="A44">
            <v>52445</v>
          </cell>
          <cell r="B44" t="str">
            <v>Long Stay Car Park Charging Hub, Haddington</v>
          </cell>
          <cell r="C44">
            <v>7</v>
          </cell>
          <cell r="D44">
            <v>66.64</v>
          </cell>
        </row>
        <row r="45">
          <cell r="A45">
            <v>52450</v>
          </cell>
          <cell r="B45" t="str">
            <v>Gracefield Car Park Residential Charging Hub, Haddington</v>
          </cell>
          <cell r="C45">
            <v>2</v>
          </cell>
          <cell r="D45">
            <v>6.5</v>
          </cell>
        </row>
        <row r="46">
          <cell r="A46">
            <v>52454</v>
          </cell>
          <cell r="B46" t="str">
            <v>Outdoor Education Centre, Innerwick</v>
          </cell>
          <cell r="C46">
            <v>5</v>
          </cell>
          <cell r="D46">
            <v>133.11000000000001</v>
          </cell>
        </row>
        <row r="47">
          <cell r="A47">
            <v>52456</v>
          </cell>
          <cell r="B47" t="str">
            <v>North Berwick Community Centre</v>
          </cell>
          <cell r="C47">
            <v>2</v>
          </cell>
          <cell r="D47">
            <v>66.66</v>
          </cell>
        </row>
        <row r="48">
          <cell r="A48">
            <v>52458</v>
          </cell>
          <cell r="B48" t="str">
            <v>Preston Lodge High School, Prestonpans</v>
          </cell>
          <cell r="C48">
            <v>1</v>
          </cell>
          <cell r="D48">
            <v>21.73</v>
          </cell>
        </row>
        <row r="49">
          <cell r="A49">
            <v>52459</v>
          </cell>
          <cell r="B49" t="str">
            <v>Winterfield Golf Club, Dunbar</v>
          </cell>
          <cell r="C49">
            <v>5</v>
          </cell>
          <cell r="D49">
            <v>50.901000000000003</v>
          </cell>
        </row>
      </sheetData>
      <sheetData sheetId="53">
        <row r="2">
          <cell r="A2" t="str">
            <v>East Lothian EV Charge Point Usage</v>
          </cell>
        </row>
        <row r="3">
          <cell r="A3" t="str">
            <v>From 03/08/20 –09/08/20:</v>
          </cell>
          <cell r="C3">
            <v>246</v>
          </cell>
          <cell r="D3">
            <v>3669.5780000000004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8</v>
          </cell>
          <cell r="D5">
            <v>147.511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4.8860000000000001</v>
          </cell>
        </row>
        <row r="7">
          <cell r="A7">
            <v>51051</v>
          </cell>
          <cell r="B7" t="str">
            <v>Randall House, Macmerry</v>
          </cell>
          <cell r="C7">
            <v>3</v>
          </cell>
          <cell r="D7">
            <v>103.34099999999999</v>
          </cell>
        </row>
        <row r="8">
          <cell r="A8">
            <v>51515</v>
          </cell>
          <cell r="B8" t="str">
            <v>Port Seton Community Centre</v>
          </cell>
          <cell r="C8">
            <v>7</v>
          </cell>
          <cell r="D8">
            <v>148.25299999999999</v>
          </cell>
        </row>
        <row r="9">
          <cell r="A9">
            <v>51576</v>
          </cell>
          <cell r="B9" t="str">
            <v>Springfield Residential On-Street Charger</v>
          </cell>
          <cell r="C9">
            <v>3</v>
          </cell>
          <cell r="D9">
            <v>86.02</v>
          </cell>
        </row>
        <row r="10">
          <cell r="A10">
            <v>51578</v>
          </cell>
          <cell r="B10" t="str">
            <v>Loch Road Car Park Hub, Tranent</v>
          </cell>
          <cell r="C10">
            <v>1</v>
          </cell>
          <cell r="D10">
            <v>0.93</v>
          </cell>
        </row>
        <row r="11">
          <cell r="A11">
            <v>51580</v>
          </cell>
          <cell r="B11" t="str">
            <v>Musselburgh Sports Centre Rapid Charger</v>
          </cell>
          <cell r="C11">
            <v>6</v>
          </cell>
          <cell r="D11">
            <v>104.111</v>
          </cell>
        </row>
        <row r="12">
          <cell r="A12">
            <v>51581</v>
          </cell>
          <cell r="B12" t="str">
            <v>Fisherrow Car Park Charging Hub, Musselburgh</v>
          </cell>
          <cell r="C12">
            <v>1</v>
          </cell>
          <cell r="D12">
            <v>12.47</v>
          </cell>
        </row>
        <row r="13">
          <cell r="A13">
            <v>51583</v>
          </cell>
          <cell r="B13" t="str">
            <v>Hawthorn Road Rapid Charger, Prestonpans</v>
          </cell>
          <cell r="C13">
            <v>5</v>
          </cell>
          <cell r="D13">
            <v>95.748999999999995</v>
          </cell>
        </row>
        <row r="14">
          <cell r="A14">
            <v>51601</v>
          </cell>
          <cell r="B14" t="str">
            <v>Shorthope Street Car Park Charging Hub</v>
          </cell>
          <cell r="C14">
            <v>4</v>
          </cell>
          <cell r="D14">
            <v>21.81</v>
          </cell>
        </row>
        <row r="15">
          <cell r="A15">
            <v>51602</v>
          </cell>
          <cell r="B15" t="str">
            <v>Shorthope Street Car Park Charging Hub, Rapid Charger</v>
          </cell>
          <cell r="C15">
            <v>15</v>
          </cell>
          <cell r="D15">
            <v>190.02099999999999</v>
          </cell>
        </row>
        <row r="16">
          <cell r="A16">
            <v>51603</v>
          </cell>
          <cell r="B16" t="str">
            <v>Station Road Hub, Fast Charger, East Linton</v>
          </cell>
          <cell r="C16">
            <v>3</v>
          </cell>
          <cell r="D16">
            <v>54</v>
          </cell>
        </row>
        <row r="17">
          <cell r="A17">
            <v>51604</v>
          </cell>
          <cell r="B17" t="str">
            <v>Station Road Hub, Rapid Charger, East Linton</v>
          </cell>
          <cell r="C17">
            <v>4</v>
          </cell>
          <cell r="D17">
            <v>47.664000000000001</v>
          </cell>
        </row>
        <row r="18">
          <cell r="A18">
            <v>51605</v>
          </cell>
          <cell r="B18" t="str">
            <v>Gracefield Car Park Charging Hub, Musselburgh</v>
          </cell>
          <cell r="C18">
            <v>3</v>
          </cell>
          <cell r="D18">
            <v>24.5</v>
          </cell>
        </row>
        <row r="19">
          <cell r="A19">
            <v>51606</v>
          </cell>
          <cell r="B19" t="str">
            <v>Gracefield Car Park Charging Hub, Musselburgh</v>
          </cell>
          <cell r="C19">
            <v>2</v>
          </cell>
          <cell r="D19">
            <v>25.19</v>
          </cell>
        </row>
        <row r="20">
          <cell r="A20">
            <v>51609</v>
          </cell>
          <cell r="B20" t="str">
            <v>Stenton Car Park, Pressmennan Road, Dunbar</v>
          </cell>
          <cell r="C20">
            <v>2</v>
          </cell>
          <cell r="D20">
            <v>58.819000000000003</v>
          </cell>
        </row>
        <row r="21">
          <cell r="A21">
            <v>51610</v>
          </cell>
          <cell r="B21" t="str">
            <v>Bleachingfield Community Centre, Countess Crescent, Dunbar</v>
          </cell>
          <cell r="C21">
            <v>3</v>
          </cell>
          <cell r="D21">
            <v>55.69</v>
          </cell>
        </row>
        <row r="22">
          <cell r="A22">
            <v>51689</v>
          </cell>
          <cell r="B22" t="str">
            <v>Abbeylands Car Park Charging Hub, High Street, Dunbar</v>
          </cell>
          <cell r="C22">
            <v>10</v>
          </cell>
          <cell r="D22">
            <v>127.161</v>
          </cell>
        </row>
        <row r="23">
          <cell r="A23">
            <v>51690</v>
          </cell>
          <cell r="B23" t="str">
            <v>Abbeylands Car Park Charging Hub, High Street, Dunbar</v>
          </cell>
          <cell r="C23">
            <v>8</v>
          </cell>
          <cell r="D23">
            <v>139.59100000000001</v>
          </cell>
        </row>
        <row r="24">
          <cell r="A24">
            <v>51691</v>
          </cell>
          <cell r="B24" t="str">
            <v>Long Stay Car Park Charging Hub, Haddington</v>
          </cell>
          <cell r="C24">
            <v>1</v>
          </cell>
          <cell r="D24">
            <v>10.82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2</v>
          </cell>
          <cell r="D25">
            <v>37.479999999999997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24</v>
          </cell>
          <cell r="D26">
            <v>318.47800000000001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23</v>
          </cell>
          <cell r="D27">
            <v>307.40899999999999</v>
          </cell>
        </row>
        <row r="28">
          <cell r="A28">
            <v>51696</v>
          </cell>
          <cell r="B28" t="str">
            <v>John Muir House, Court Street, Haddington</v>
          </cell>
          <cell r="C28">
            <v>2</v>
          </cell>
          <cell r="D28">
            <v>14.62</v>
          </cell>
        </row>
        <row r="29">
          <cell r="A29">
            <v>51699</v>
          </cell>
          <cell r="B29" t="str">
            <v>Penston House Car Park, Macmerry</v>
          </cell>
          <cell r="C29">
            <v>6</v>
          </cell>
          <cell r="D29">
            <v>54.56</v>
          </cell>
        </row>
        <row r="30">
          <cell r="A30">
            <v>51700</v>
          </cell>
          <cell r="B30" t="str">
            <v>Penston House Car Park, Macmerry</v>
          </cell>
          <cell r="C30">
            <v>2</v>
          </cell>
          <cell r="D30">
            <v>22.71</v>
          </cell>
        </row>
        <row r="31">
          <cell r="A31">
            <v>51703</v>
          </cell>
          <cell r="B31" t="str">
            <v>High Street Residential On-Street Charging Hub, Prestonpans</v>
          </cell>
          <cell r="C31">
            <v>2</v>
          </cell>
          <cell r="D31">
            <v>37.049999999999997</v>
          </cell>
        </row>
        <row r="32">
          <cell r="A32">
            <v>51725</v>
          </cell>
          <cell r="B32" t="str">
            <v>Rig Street Residential On-Street Charger, Aberlady</v>
          </cell>
          <cell r="C32">
            <v>4</v>
          </cell>
          <cell r="D32">
            <v>63.62</v>
          </cell>
        </row>
        <row r="33">
          <cell r="A33">
            <v>51726</v>
          </cell>
          <cell r="B33" t="str">
            <v>Rig Street Residential On-Street Charger, Aberlady</v>
          </cell>
          <cell r="C33">
            <v>2</v>
          </cell>
          <cell r="D33">
            <v>42.32</v>
          </cell>
        </row>
        <row r="34">
          <cell r="A34">
            <v>51727</v>
          </cell>
          <cell r="B34" t="str">
            <v>Dirleton Castle Car Park Charger, Dirleton</v>
          </cell>
          <cell r="C34">
            <v>2</v>
          </cell>
          <cell r="D34">
            <v>13.339</v>
          </cell>
        </row>
        <row r="35">
          <cell r="A35">
            <v>51730</v>
          </cell>
          <cell r="B35" t="str">
            <v>Westgate Charging Hub, Fast Charger, Dunbar</v>
          </cell>
          <cell r="C35">
            <v>7</v>
          </cell>
          <cell r="D35">
            <v>19.600000000000001</v>
          </cell>
        </row>
        <row r="36">
          <cell r="A36">
            <v>51731</v>
          </cell>
          <cell r="B36" t="str">
            <v>Westgate Charging Hub, Rapid Charger, Dunbar</v>
          </cell>
          <cell r="C36">
            <v>27</v>
          </cell>
          <cell r="D36">
            <v>425.98500000000001</v>
          </cell>
        </row>
        <row r="37">
          <cell r="A37">
            <v>51733</v>
          </cell>
          <cell r="B37" t="str">
            <v>Aubigny Sports Centre Rapid Charger, Mill Wynd, Haddington</v>
          </cell>
          <cell r="C37">
            <v>3</v>
          </cell>
          <cell r="D37">
            <v>45.491999999999997</v>
          </cell>
        </row>
        <row r="38">
          <cell r="A38">
            <v>51735</v>
          </cell>
          <cell r="B38" t="str">
            <v>Loch Centre Rapid Charger</v>
          </cell>
          <cell r="C38">
            <v>7</v>
          </cell>
          <cell r="D38">
            <v>40.368000000000002</v>
          </cell>
        </row>
        <row r="39">
          <cell r="A39">
            <v>51738</v>
          </cell>
          <cell r="B39" t="str">
            <v>Whitecraig Village Hub Rapid Charger</v>
          </cell>
          <cell r="C39">
            <v>1</v>
          </cell>
          <cell r="D39">
            <v>46.335000000000001</v>
          </cell>
        </row>
        <row r="40">
          <cell r="A40">
            <v>52438</v>
          </cell>
          <cell r="B40" t="str">
            <v>John Muir House Rapid Charger</v>
          </cell>
          <cell r="C40">
            <v>14</v>
          </cell>
          <cell r="D40">
            <v>244.988</v>
          </cell>
        </row>
        <row r="41">
          <cell r="A41">
            <v>52439</v>
          </cell>
          <cell r="B41" t="str">
            <v>John Muir House Rapid Charger</v>
          </cell>
          <cell r="C41">
            <v>7</v>
          </cell>
          <cell r="D41">
            <v>63.106999999999999</v>
          </cell>
        </row>
        <row r="42">
          <cell r="A42">
            <v>52444</v>
          </cell>
          <cell r="B42" t="str">
            <v>John Muir House Electric Car Park, Haddington</v>
          </cell>
          <cell r="C42">
            <v>1</v>
          </cell>
          <cell r="D42">
            <v>3.01</v>
          </cell>
        </row>
        <row r="43">
          <cell r="A43">
            <v>52445</v>
          </cell>
          <cell r="B43" t="str">
            <v>Long Stay Car Park Charging Hub, Haddington</v>
          </cell>
          <cell r="C43">
            <v>5</v>
          </cell>
          <cell r="D43">
            <v>46.56</v>
          </cell>
        </row>
        <row r="44">
          <cell r="A44">
            <v>52451</v>
          </cell>
          <cell r="B44" t="str">
            <v>Gracefield Car Park Residential Charging Hub, Haddington</v>
          </cell>
          <cell r="C44">
            <v>1</v>
          </cell>
          <cell r="D44">
            <v>7.39</v>
          </cell>
        </row>
        <row r="45">
          <cell r="A45">
            <v>52452</v>
          </cell>
          <cell r="B45" t="str">
            <v>Pencaitland Residential Charger</v>
          </cell>
          <cell r="C45">
            <v>1</v>
          </cell>
          <cell r="D45">
            <v>23.4</v>
          </cell>
        </row>
        <row r="46">
          <cell r="A46">
            <v>52454</v>
          </cell>
          <cell r="B46" t="str">
            <v>Outdoor Education Centre, Innerwick</v>
          </cell>
          <cell r="C46">
            <v>2</v>
          </cell>
          <cell r="D46">
            <v>73.11</v>
          </cell>
        </row>
        <row r="47">
          <cell r="A47">
            <v>52456</v>
          </cell>
          <cell r="B47" t="str">
            <v>North Berwick Community Centre</v>
          </cell>
          <cell r="C47">
            <v>3</v>
          </cell>
          <cell r="D47">
            <v>139.97999999999999</v>
          </cell>
        </row>
        <row r="48">
          <cell r="A48">
            <v>52459</v>
          </cell>
          <cell r="B48" t="str">
            <v>Winterfield Golf Club, Dunbar</v>
          </cell>
          <cell r="C48">
            <v>6</v>
          </cell>
          <cell r="D48">
            <v>67.069999999999993</v>
          </cell>
        </row>
        <row r="49">
          <cell r="A49">
            <v>52460</v>
          </cell>
          <cell r="B49" t="str">
            <v>East Saltoun On-Street Residential Charger</v>
          </cell>
          <cell r="C49">
            <v>2</v>
          </cell>
          <cell r="D49">
            <v>53.06</v>
          </cell>
        </row>
      </sheetData>
      <sheetData sheetId="54">
        <row r="2">
          <cell r="A2" t="str">
            <v>East Lothian EV Charge Point Usage</v>
          </cell>
        </row>
        <row r="3">
          <cell r="A3" t="str">
            <v>From 27/07/20 –02/08/20:</v>
          </cell>
          <cell r="C3">
            <v>253</v>
          </cell>
          <cell r="D3">
            <v>3222.1149999999998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18</v>
          </cell>
          <cell r="D5">
            <v>227.25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5.2850000000000001</v>
          </cell>
        </row>
        <row r="7">
          <cell r="A7">
            <v>51515</v>
          </cell>
          <cell r="B7" t="str">
            <v>Port Seton Community Centre</v>
          </cell>
          <cell r="C7">
            <v>7</v>
          </cell>
          <cell r="D7">
            <v>97.114000000000004</v>
          </cell>
        </row>
        <row r="8">
          <cell r="A8">
            <v>51576</v>
          </cell>
          <cell r="B8" t="str">
            <v>Springfield Residential On-Street Charger</v>
          </cell>
          <cell r="C8">
            <v>6</v>
          </cell>
          <cell r="D8">
            <v>114.34099999999999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2</v>
          </cell>
          <cell r="D9">
            <v>22.701000000000001</v>
          </cell>
        </row>
        <row r="10">
          <cell r="A10">
            <v>51580</v>
          </cell>
          <cell r="B10" t="str">
            <v>Musselburgh Sports Centre Rapid Charger</v>
          </cell>
          <cell r="C10">
            <v>10</v>
          </cell>
          <cell r="D10">
            <v>174.05199999999999</v>
          </cell>
        </row>
        <row r="11">
          <cell r="A11">
            <v>51581</v>
          </cell>
          <cell r="B11" t="str">
            <v>Fisherrow Car Park Charging Hub, Musselburgh</v>
          </cell>
          <cell r="C11">
            <v>3</v>
          </cell>
          <cell r="D11">
            <v>38.960999999999999</v>
          </cell>
        </row>
        <row r="12">
          <cell r="A12">
            <v>51583</v>
          </cell>
          <cell r="B12" t="str">
            <v>Hawthorn Road Rapid Charger, Prestonpans</v>
          </cell>
          <cell r="C12">
            <v>6</v>
          </cell>
          <cell r="D12">
            <v>90.878</v>
          </cell>
        </row>
        <row r="13">
          <cell r="A13">
            <v>51601</v>
          </cell>
          <cell r="B13" t="str">
            <v>Shorthope Street Car Park Charging Hub</v>
          </cell>
          <cell r="C13">
            <v>4</v>
          </cell>
          <cell r="D13">
            <v>58.201999999999998</v>
          </cell>
        </row>
        <row r="14">
          <cell r="A14">
            <v>51602</v>
          </cell>
          <cell r="B14" t="str">
            <v>Shorthope Street Car Park Charging Hub, Rapid Charger</v>
          </cell>
          <cell r="C14">
            <v>15</v>
          </cell>
          <cell r="D14">
            <v>166.79499999999999</v>
          </cell>
        </row>
        <row r="15">
          <cell r="A15">
            <v>51603</v>
          </cell>
          <cell r="B15" t="str">
            <v>Station Road Hub, Fast Charger, East Linton</v>
          </cell>
          <cell r="C15">
            <v>6</v>
          </cell>
          <cell r="D15">
            <v>110.581</v>
          </cell>
        </row>
        <row r="16">
          <cell r="A16">
            <v>51604</v>
          </cell>
          <cell r="B16" t="str">
            <v>Station Road Hub, Rapid Charger, East Linton</v>
          </cell>
          <cell r="C16">
            <v>8</v>
          </cell>
          <cell r="D16">
            <v>87.540999999999997</v>
          </cell>
        </row>
        <row r="17">
          <cell r="A17">
            <v>51605</v>
          </cell>
          <cell r="B17" t="str">
            <v>Gracefield Car Park Charging Hub, Musselburgh</v>
          </cell>
          <cell r="C17">
            <v>6</v>
          </cell>
          <cell r="D17">
            <v>67.358999999999995</v>
          </cell>
        </row>
        <row r="18">
          <cell r="A18">
            <v>51606</v>
          </cell>
          <cell r="B18" t="str">
            <v>Gracefield Car Park Charging Hub, Musselburgh</v>
          </cell>
          <cell r="C18">
            <v>4</v>
          </cell>
          <cell r="D18">
            <v>37.948999999999998</v>
          </cell>
        </row>
        <row r="19">
          <cell r="A19">
            <v>51610</v>
          </cell>
          <cell r="B19" t="str">
            <v>Bleachingfield Community Centre, Countess Crescent, Dunbar</v>
          </cell>
          <cell r="C19">
            <v>2</v>
          </cell>
          <cell r="D19">
            <v>28.870999999999999</v>
          </cell>
        </row>
        <row r="20">
          <cell r="A20">
            <v>51689</v>
          </cell>
          <cell r="B20" t="str">
            <v>Abbeylands Car Park Charging Hub, High Street, Dunbar</v>
          </cell>
          <cell r="C20">
            <v>10</v>
          </cell>
          <cell r="D20">
            <v>108.6</v>
          </cell>
        </row>
        <row r="21">
          <cell r="A21">
            <v>51690</v>
          </cell>
          <cell r="B21" t="str">
            <v>Abbeylands Car Park Charging Hub, High Street, Dunbar</v>
          </cell>
          <cell r="C21">
            <v>10</v>
          </cell>
          <cell r="D21">
            <v>160.30099999999999</v>
          </cell>
        </row>
        <row r="22">
          <cell r="A22">
            <v>51693</v>
          </cell>
          <cell r="B22" t="str">
            <v xml:space="preserve">Imperial Car Park Charging Hub, North Berwick </v>
          </cell>
          <cell r="C22">
            <v>13</v>
          </cell>
          <cell r="D22">
            <v>221.083</v>
          </cell>
        </row>
        <row r="23">
          <cell r="A23">
            <v>51694</v>
          </cell>
          <cell r="B23" t="str">
            <v xml:space="preserve">Imperial Car Park Charging Hub, North Berwick </v>
          </cell>
          <cell r="C23">
            <v>26</v>
          </cell>
          <cell r="D23">
            <v>259.04700000000003</v>
          </cell>
        </row>
        <row r="24">
          <cell r="A24">
            <v>51700</v>
          </cell>
          <cell r="B24" t="str">
            <v>Penston House Car Park, Macmerry</v>
          </cell>
          <cell r="C24">
            <v>2</v>
          </cell>
          <cell r="D24">
            <v>17.63</v>
          </cell>
        </row>
        <row r="25">
          <cell r="A25">
            <v>51725</v>
          </cell>
          <cell r="B25" t="str">
            <v>Rig Street Residential On-Street Charger, Aberlady</v>
          </cell>
          <cell r="C25">
            <v>8</v>
          </cell>
          <cell r="D25">
            <v>103.51</v>
          </cell>
        </row>
        <row r="26">
          <cell r="A26">
            <v>51726</v>
          </cell>
          <cell r="B26" t="str">
            <v>Rig Street Residential On-Street Charger, Aberlady</v>
          </cell>
          <cell r="C26">
            <v>1</v>
          </cell>
          <cell r="D26">
            <v>18.329999999999998</v>
          </cell>
        </row>
        <row r="27">
          <cell r="A27">
            <v>51727</v>
          </cell>
          <cell r="B27" t="str">
            <v>Dirleton Castle Car Park Charger, Dirleton</v>
          </cell>
          <cell r="C27">
            <v>6</v>
          </cell>
          <cell r="D27">
            <v>68.881</v>
          </cell>
        </row>
        <row r="28">
          <cell r="A28">
            <v>51728</v>
          </cell>
          <cell r="B28" t="str">
            <v>Eskside East Residential On-Street Charger, Musselburgh</v>
          </cell>
          <cell r="C28">
            <v>2</v>
          </cell>
          <cell r="D28">
            <v>0.219</v>
          </cell>
        </row>
        <row r="29">
          <cell r="A29">
            <v>51730</v>
          </cell>
          <cell r="B29" t="str">
            <v>Westgate Charging Hub, Fast Charger, Dunbar</v>
          </cell>
          <cell r="C29">
            <v>7</v>
          </cell>
          <cell r="D29">
            <v>68.301000000000002</v>
          </cell>
        </row>
        <row r="30">
          <cell r="A30">
            <v>51731</v>
          </cell>
          <cell r="B30" t="str">
            <v>Westgate Charging Hub, Rapid Charger, Dunbar</v>
          </cell>
          <cell r="C30">
            <v>25</v>
          </cell>
          <cell r="D30">
            <v>321.42599999999999</v>
          </cell>
        </row>
        <row r="31">
          <cell r="A31">
            <v>51732</v>
          </cell>
          <cell r="B31" t="str">
            <v>Lindores Drive Car Park Rapid Charger</v>
          </cell>
          <cell r="C31">
            <v>2</v>
          </cell>
          <cell r="D31">
            <v>13.413</v>
          </cell>
        </row>
        <row r="32">
          <cell r="A32">
            <v>51733</v>
          </cell>
          <cell r="B32" t="str">
            <v>Aubigny Sports Centre Rapid Charger, Mill Wynd, Haddington</v>
          </cell>
          <cell r="C32">
            <v>5</v>
          </cell>
          <cell r="D32">
            <v>89.584000000000003</v>
          </cell>
        </row>
        <row r="33">
          <cell r="A33">
            <v>51735</v>
          </cell>
          <cell r="B33" t="str">
            <v>Loch Centre Rapid Charger</v>
          </cell>
          <cell r="C33">
            <v>7</v>
          </cell>
          <cell r="D33">
            <v>43.673000000000002</v>
          </cell>
        </row>
        <row r="34">
          <cell r="A34">
            <v>51738</v>
          </cell>
          <cell r="B34" t="str">
            <v>Whitecraig Village Hub Rapid Charger</v>
          </cell>
          <cell r="C34">
            <v>1</v>
          </cell>
          <cell r="D34">
            <v>3.3879999999999999</v>
          </cell>
        </row>
        <row r="35">
          <cell r="A35">
            <v>52438</v>
          </cell>
          <cell r="B35" t="str">
            <v>John Muir House Rapid Charger</v>
          </cell>
          <cell r="C35">
            <v>6</v>
          </cell>
          <cell r="D35">
            <v>67.828999999999994</v>
          </cell>
        </row>
        <row r="36">
          <cell r="A36">
            <v>52439</v>
          </cell>
          <cell r="B36" t="str">
            <v>John Muir House Rapid Charger</v>
          </cell>
          <cell r="C36">
            <v>7</v>
          </cell>
          <cell r="D36">
            <v>48.1</v>
          </cell>
        </row>
        <row r="37">
          <cell r="A37">
            <v>52445</v>
          </cell>
          <cell r="B37" t="str">
            <v>Long Stay Car Park Charging Hub, Haddington</v>
          </cell>
          <cell r="C37">
            <v>5</v>
          </cell>
          <cell r="D37">
            <v>51.23</v>
          </cell>
        </row>
        <row r="38">
          <cell r="A38">
            <v>52452</v>
          </cell>
          <cell r="B38" t="str">
            <v>Pencaitland Residential Charger</v>
          </cell>
          <cell r="C38">
            <v>3</v>
          </cell>
          <cell r="D38">
            <v>26.879000000000001</v>
          </cell>
        </row>
        <row r="39">
          <cell r="A39">
            <v>52454</v>
          </cell>
          <cell r="B39" t="str">
            <v>Outdoor Education Centre, Innerwick</v>
          </cell>
          <cell r="C39">
            <v>2</v>
          </cell>
          <cell r="D39">
            <v>59.61</v>
          </cell>
        </row>
        <row r="40">
          <cell r="A40">
            <v>52456</v>
          </cell>
          <cell r="B40" t="str">
            <v>North Berwick Community Centre</v>
          </cell>
          <cell r="C40">
            <v>2</v>
          </cell>
          <cell r="D40">
            <v>12.821</v>
          </cell>
        </row>
        <row r="41">
          <cell r="A41">
            <v>52458</v>
          </cell>
          <cell r="B41" t="str">
            <v>Preston Lodge High School, Prestonpans</v>
          </cell>
          <cell r="C41">
            <v>1</v>
          </cell>
          <cell r="D41">
            <v>63.259</v>
          </cell>
        </row>
        <row r="42">
          <cell r="A42">
            <v>52459</v>
          </cell>
          <cell r="B42" t="str">
            <v>Winterfield Golf Club, Dunbar</v>
          </cell>
          <cell r="C42">
            <v>4</v>
          </cell>
          <cell r="D42">
            <v>67.120999999999995</v>
          </cell>
        </row>
      </sheetData>
      <sheetData sheetId="55">
        <row r="2">
          <cell r="A2" t="str">
            <v>East Lothian EV Charge Point Usage</v>
          </cell>
        </row>
        <row r="3">
          <cell r="A3" t="str">
            <v>From 20/07/20 –26/07/20:</v>
          </cell>
          <cell r="C3">
            <v>252</v>
          </cell>
          <cell r="D3">
            <v>3134.8179999999998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</row>
        <row r="5">
          <cell r="A5">
            <v>50042</v>
          </cell>
          <cell r="B5" t="str">
            <v>John Muir House, Court Street, Haddington</v>
          </cell>
          <cell r="C5">
            <v>13</v>
          </cell>
          <cell r="D5">
            <v>150.09700000000001</v>
          </cell>
        </row>
        <row r="6">
          <cell r="A6">
            <v>50332</v>
          </cell>
          <cell r="B6" t="str">
            <v>Humbie Hub, Humbie</v>
          </cell>
          <cell r="C6">
            <v>1</v>
          </cell>
          <cell r="D6">
            <v>1.885</v>
          </cell>
        </row>
        <row r="7">
          <cell r="A7">
            <v>51051</v>
          </cell>
          <cell r="B7" t="str">
            <v>Randall House, Macmerry</v>
          </cell>
          <cell r="C7">
            <v>2</v>
          </cell>
          <cell r="D7">
            <v>16.692</v>
          </cell>
        </row>
        <row r="8">
          <cell r="A8">
            <v>51515</v>
          </cell>
          <cell r="B8" t="str">
            <v>Port Seton Community Centre</v>
          </cell>
          <cell r="C8">
            <v>5</v>
          </cell>
          <cell r="D8">
            <v>89.403999999999996</v>
          </cell>
        </row>
        <row r="9">
          <cell r="A9">
            <v>51576</v>
          </cell>
          <cell r="B9" t="str">
            <v>Springfield Residential On-Street Charger</v>
          </cell>
          <cell r="C9">
            <v>3</v>
          </cell>
          <cell r="D9">
            <v>114.639</v>
          </cell>
        </row>
        <row r="10">
          <cell r="A10">
            <v>51577</v>
          </cell>
          <cell r="B10" t="str">
            <v>North Berwick Sports Centre Rapid Charger, Grange Road</v>
          </cell>
          <cell r="C10">
            <v>8</v>
          </cell>
          <cell r="D10">
            <v>120.26300000000001</v>
          </cell>
        </row>
        <row r="11">
          <cell r="A11">
            <v>51578</v>
          </cell>
          <cell r="B11" t="str">
            <v>Loch Road Car Park Hub, Tranent</v>
          </cell>
          <cell r="C11">
            <v>2</v>
          </cell>
          <cell r="D11">
            <v>19.681000000000001</v>
          </cell>
        </row>
        <row r="12">
          <cell r="A12">
            <v>51580</v>
          </cell>
          <cell r="B12" t="str">
            <v>Musselburgh Sports Centre Rapid Charger</v>
          </cell>
          <cell r="C12">
            <v>7</v>
          </cell>
          <cell r="D12">
            <v>99.54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1</v>
          </cell>
          <cell r="D13">
            <v>9.57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2</v>
          </cell>
          <cell r="D14">
            <v>1.0900000000000001</v>
          </cell>
        </row>
        <row r="15">
          <cell r="A15">
            <v>51583</v>
          </cell>
          <cell r="B15" t="str">
            <v>Hawthorn Road Rapid Charger, Prestonpans</v>
          </cell>
          <cell r="C15">
            <v>8</v>
          </cell>
          <cell r="D15">
            <v>129.82900000000001</v>
          </cell>
        </row>
        <row r="16">
          <cell r="A16">
            <v>51601</v>
          </cell>
          <cell r="B16" t="str">
            <v>Shorthope Street Car Park Charging Hub</v>
          </cell>
          <cell r="C16">
            <v>7</v>
          </cell>
          <cell r="D16">
            <v>106.90900000000001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9</v>
          </cell>
          <cell r="D17">
            <v>68.799000000000007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6</v>
          </cell>
          <cell r="D18">
            <v>186.34100000000001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6</v>
          </cell>
          <cell r="D19">
            <v>66.891999999999996</v>
          </cell>
        </row>
        <row r="20">
          <cell r="A20">
            <v>51606</v>
          </cell>
          <cell r="B20" t="str">
            <v>Gracefield Car Park Charging Hub, Musselburgh</v>
          </cell>
          <cell r="C20">
            <v>3</v>
          </cell>
          <cell r="D20">
            <v>75.501000000000005</v>
          </cell>
        </row>
        <row r="21">
          <cell r="A21">
            <v>51609</v>
          </cell>
          <cell r="B21" t="str">
            <v>Stenton Car Park, Pressmennan Road, Dunbar</v>
          </cell>
          <cell r="C21">
            <v>1</v>
          </cell>
          <cell r="D21">
            <v>25.690999999999999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4</v>
          </cell>
          <cell r="D22">
            <v>78.62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5</v>
          </cell>
          <cell r="D23">
            <v>22.529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8</v>
          </cell>
          <cell r="D24">
            <v>164.58</v>
          </cell>
        </row>
        <row r="25">
          <cell r="A25">
            <v>51692</v>
          </cell>
          <cell r="B25" t="str">
            <v>Long Stay Car Park Charging Hub, Haddington</v>
          </cell>
          <cell r="C25">
            <v>6</v>
          </cell>
          <cell r="D25">
            <v>51.798999999999999</v>
          </cell>
        </row>
        <row r="26">
          <cell r="A26">
            <v>51693</v>
          </cell>
          <cell r="B26" t="str">
            <v xml:space="preserve">Imperial Car Park Charging Hub, North Berwick </v>
          </cell>
          <cell r="C26">
            <v>20</v>
          </cell>
          <cell r="D26">
            <v>305.02199999999999</v>
          </cell>
        </row>
        <row r="27">
          <cell r="A27">
            <v>51694</v>
          </cell>
          <cell r="B27" t="str">
            <v xml:space="preserve">Imperial Car Park Charging Hub, North Berwick </v>
          </cell>
          <cell r="C27">
            <v>19</v>
          </cell>
          <cell r="D27">
            <v>138.69399999999999</v>
          </cell>
        </row>
        <row r="28">
          <cell r="A28">
            <v>51696</v>
          </cell>
          <cell r="B28" t="str">
            <v>John Muir House, Court Street, Haddington</v>
          </cell>
          <cell r="C28">
            <v>2</v>
          </cell>
          <cell r="D28">
            <v>13.6</v>
          </cell>
        </row>
        <row r="29">
          <cell r="A29">
            <v>51699</v>
          </cell>
          <cell r="B29" t="str">
            <v>Penston House Car Park, Macmerry</v>
          </cell>
          <cell r="C29">
            <v>1</v>
          </cell>
          <cell r="D29">
            <v>16.920000000000002</v>
          </cell>
        </row>
        <row r="30">
          <cell r="A30">
            <v>51725</v>
          </cell>
          <cell r="B30" t="str">
            <v>Rig Street Residential On-Street Charger, Aberlady</v>
          </cell>
          <cell r="C30">
            <v>3</v>
          </cell>
          <cell r="D30">
            <v>47.69</v>
          </cell>
        </row>
        <row r="31">
          <cell r="A31">
            <v>51726</v>
          </cell>
          <cell r="B31" t="str">
            <v>Rig Street Residential On-Street Charger, Aberlady</v>
          </cell>
          <cell r="C31">
            <v>5</v>
          </cell>
          <cell r="D31">
            <v>91.16</v>
          </cell>
        </row>
        <row r="32">
          <cell r="A32">
            <v>51727</v>
          </cell>
          <cell r="B32" t="str">
            <v>Dirleton Castle Car Park Charger, Dirleton</v>
          </cell>
          <cell r="C32">
            <v>2</v>
          </cell>
          <cell r="D32">
            <v>31.449000000000002</v>
          </cell>
        </row>
        <row r="33">
          <cell r="A33">
            <v>51730</v>
          </cell>
          <cell r="B33" t="str">
            <v>Westgate Charging Hub, Fast Charger, Dunbar</v>
          </cell>
          <cell r="C33">
            <v>4</v>
          </cell>
          <cell r="D33">
            <v>37.039000000000001</v>
          </cell>
        </row>
        <row r="34">
          <cell r="A34">
            <v>51731</v>
          </cell>
          <cell r="B34" t="str">
            <v>Westgate Charging Hub, Rapid Charger, Dunbar</v>
          </cell>
          <cell r="C34">
            <v>26</v>
          </cell>
          <cell r="D34">
            <v>286.18700000000001</v>
          </cell>
        </row>
        <row r="35">
          <cell r="A35">
            <v>51732</v>
          </cell>
          <cell r="B35" t="str">
            <v>Lindores Drive Car Park Rapid Charger</v>
          </cell>
          <cell r="C35">
            <v>4</v>
          </cell>
          <cell r="D35">
            <v>26.783999999999999</v>
          </cell>
        </row>
        <row r="36">
          <cell r="A36">
            <v>51735</v>
          </cell>
          <cell r="B36" t="str">
            <v>Loch Centre Rapid Charger</v>
          </cell>
          <cell r="C36">
            <v>11</v>
          </cell>
          <cell r="D36">
            <v>84.278000000000006</v>
          </cell>
        </row>
        <row r="37">
          <cell r="A37">
            <v>51738</v>
          </cell>
          <cell r="B37" t="str">
            <v>Whitecraig Village Hub Rapid Charger</v>
          </cell>
          <cell r="C37">
            <v>3</v>
          </cell>
          <cell r="D37">
            <v>33.195999999999998</v>
          </cell>
        </row>
        <row r="38">
          <cell r="A38">
            <v>52438</v>
          </cell>
          <cell r="B38" t="str">
            <v>John Muir House Rapid Charger</v>
          </cell>
          <cell r="C38">
            <v>9</v>
          </cell>
          <cell r="D38">
            <v>162.29400000000001</v>
          </cell>
        </row>
        <row r="39">
          <cell r="A39">
            <v>52439</v>
          </cell>
          <cell r="B39" t="str">
            <v>John Muir House Rapid Charger</v>
          </cell>
          <cell r="C39">
            <v>11</v>
          </cell>
          <cell r="D39">
            <v>58.795000000000002</v>
          </cell>
        </row>
        <row r="40">
          <cell r="A40">
            <v>52445</v>
          </cell>
          <cell r="B40" t="str">
            <v>Long Stay Car Park Charging Hub, Haddington</v>
          </cell>
          <cell r="C40">
            <v>7</v>
          </cell>
          <cell r="D40">
            <v>47.98</v>
          </cell>
        </row>
        <row r="41">
          <cell r="A41">
            <v>52450</v>
          </cell>
          <cell r="B41" t="str">
            <v>Gracefield Car Park Residential Charging Hub, Haddington</v>
          </cell>
          <cell r="C41">
            <v>1</v>
          </cell>
          <cell r="D41">
            <v>0.12</v>
          </cell>
        </row>
        <row r="42">
          <cell r="A42">
            <v>52451</v>
          </cell>
          <cell r="B42" t="str">
            <v>Gracefield Car Park Residential Charging Hub, Haddington</v>
          </cell>
          <cell r="C42">
            <v>2</v>
          </cell>
          <cell r="D42">
            <v>0.62</v>
          </cell>
        </row>
        <row r="43">
          <cell r="A43">
            <v>52454</v>
          </cell>
          <cell r="B43" t="str">
            <v>Outdoor Education Centre, Innerwick</v>
          </cell>
          <cell r="C43">
            <v>2</v>
          </cell>
          <cell r="D43">
            <v>30.11</v>
          </cell>
        </row>
        <row r="44">
          <cell r="A44">
            <v>52456</v>
          </cell>
          <cell r="B44" t="str">
            <v>North Berwick Community Centre</v>
          </cell>
          <cell r="C44">
            <v>1</v>
          </cell>
          <cell r="D44">
            <v>6.4690000000000003</v>
          </cell>
        </row>
        <row r="45">
          <cell r="A45">
            <v>52458</v>
          </cell>
          <cell r="B45" t="str">
            <v>Preston Lodge High School, Prestonpans</v>
          </cell>
          <cell r="C45">
            <v>2</v>
          </cell>
          <cell r="D45">
            <v>41.86</v>
          </cell>
        </row>
        <row r="46">
          <cell r="A46">
            <v>52459</v>
          </cell>
          <cell r="B46" t="str">
            <v>Winterfield Golf Club, Dunbar</v>
          </cell>
          <cell r="C46">
            <v>7</v>
          </cell>
          <cell r="D46">
            <v>50.25</v>
          </cell>
        </row>
        <row r="47">
          <cell r="A47">
            <v>52460</v>
          </cell>
          <cell r="B47" t="str">
            <v>East Saltoun On-Street Residential Charger</v>
          </cell>
          <cell r="C47">
            <v>3</v>
          </cell>
          <cell r="D47">
            <v>23.95</v>
          </cell>
        </row>
      </sheetData>
      <sheetData sheetId="56">
        <row r="2">
          <cell r="A2" t="str">
            <v>East Lothian EV Charge Point Usage</v>
          </cell>
        </row>
        <row r="3">
          <cell r="A3" t="str">
            <v>From 13/07/20 –19/07/20:</v>
          </cell>
          <cell r="C3">
            <v>238</v>
          </cell>
          <cell r="D3">
            <v>3130.0339999999992</v>
          </cell>
        </row>
        <row r="4">
          <cell r="A4" t="str">
            <v>CP ID</v>
          </cell>
          <cell r="B4" t="str">
            <v>Site</v>
          </cell>
          <cell r="C4" t="str">
            <v>Charging Sessions</v>
          </cell>
          <cell r="D4" t="str">
            <v>Total kWh</v>
          </cell>
          <cell r="I4" t="str">
            <v>CP ID</v>
          </cell>
          <cell r="J4" t="str">
            <v>Site</v>
          </cell>
          <cell r="K4" t="str">
            <v>Charger Type</v>
          </cell>
        </row>
        <row r="5">
          <cell r="A5">
            <v>50042</v>
          </cell>
          <cell r="B5" t="str">
            <v>John Muir House, Court Street, Haddington</v>
          </cell>
          <cell r="C5">
            <v>9</v>
          </cell>
          <cell r="D5">
            <v>88.75</v>
          </cell>
          <cell r="I5">
            <v>50042</v>
          </cell>
          <cell r="J5" t="str">
            <v>John Muir House Car Park, Haddington</v>
          </cell>
          <cell r="K5" t="str">
            <v>Destination</v>
          </cell>
        </row>
        <row r="6">
          <cell r="A6">
            <v>51051</v>
          </cell>
          <cell r="B6" t="str">
            <v>Randall House, Macmerry</v>
          </cell>
          <cell r="C6">
            <v>3</v>
          </cell>
          <cell r="D6">
            <v>57.343000000000004</v>
          </cell>
          <cell r="I6">
            <v>50332</v>
          </cell>
          <cell r="J6" t="str">
            <v>Humbie Hub, Humbie</v>
          </cell>
          <cell r="K6" t="str">
            <v>Destination</v>
          </cell>
        </row>
        <row r="7">
          <cell r="A7">
            <v>51515</v>
          </cell>
          <cell r="B7" t="str">
            <v>Port Seton Community Centre</v>
          </cell>
          <cell r="C7">
            <v>1</v>
          </cell>
          <cell r="D7">
            <v>9.0749999999999993</v>
          </cell>
          <cell r="I7">
            <v>51051</v>
          </cell>
          <cell r="J7" t="str">
            <v>Randall House, Macmerry</v>
          </cell>
          <cell r="K7" t="str">
            <v>Destination</v>
          </cell>
        </row>
        <row r="8">
          <cell r="A8">
            <v>51576</v>
          </cell>
          <cell r="B8" t="str">
            <v>Springfield Residential On-Street Charger</v>
          </cell>
          <cell r="C8">
            <v>2</v>
          </cell>
          <cell r="D8">
            <v>95.111000000000004</v>
          </cell>
          <cell r="I8">
            <v>51576</v>
          </cell>
          <cell r="J8" t="str">
            <v>Springfield Terrace, Dunbar</v>
          </cell>
          <cell r="K8" t="str">
            <v>Destination</v>
          </cell>
        </row>
        <row r="9">
          <cell r="A9">
            <v>51577</v>
          </cell>
          <cell r="B9" t="str">
            <v>North Berwick Sports Centre Rapid Charger, Grange Road</v>
          </cell>
          <cell r="C9">
            <v>16</v>
          </cell>
          <cell r="D9">
            <v>182.65799999999999</v>
          </cell>
          <cell r="I9">
            <v>51577</v>
          </cell>
          <cell r="J9" t="str">
            <v>North Berwick Sports Centre</v>
          </cell>
          <cell r="K9" t="str">
            <v>Journey</v>
          </cell>
        </row>
        <row r="10">
          <cell r="A10">
            <v>51578</v>
          </cell>
          <cell r="B10" t="str">
            <v>Loch Road Car Park Hub, Tranent</v>
          </cell>
          <cell r="C10">
            <v>1</v>
          </cell>
          <cell r="D10">
            <v>14.23</v>
          </cell>
          <cell r="I10">
            <v>51578</v>
          </cell>
          <cell r="J10" t="str">
            <v>Loch Road, Tranent</v>
          </cell>
          <cell r="K10" t="str">
            <v>Destination</v>
          </cell>
        </row>
        <row r="11">
          <cell r="A11">
            <v>51579</v>
          </cell>
          <cell r="B11" t="str">
            <v>Loch Road Car Park Hub, Tranent</v>
          </cell>
          <cell r="C11">
            <v>1</v>
          </cell>
          <cell r="D11">
            <v>0</v>
          </cell>
          <cell r="I11">
            <v>51579</v>
          </cell>
          <cell r="J11" t="str">
            <v>Loch Road, Tranent</v>
          </cell>
          <cell r="K11" t="str">
            <v>Destination</v>
          </cell>
        </row>
        <row r="12">
          <cell r="A12">
            <v>51580</v>
          </cell>
          <cell r="B12" t="str">
            <v>Musselburgh Sports Centre Rapid Charger</v>
          </cell>
          <cell r="C12">
            <v>5</v>
          </cell>
          <cell r="D12">
            <v>78.075999999999993</v>
          </cell>
          <cell r="I12">
            <v>51580</v>
          </cell>
          <cell r="J12" t="str">
            <v>Mussleburgh Sports Centre</v>
          </cell>
          <cell r="K12" t="str">
            <v>Journey</v>
          </cell>
        </row>
        <row r="13">
          <cell r="A13">
            <v>51581</v>
          </cell>
          <cell r="B13" t="str">
            <v>Fisherrow Car Park Charging Hub, Musselburgh</v>
          </cell>
          <cell r="C13">
            <v>4</v>
          </cell>
          <cell r="D13">
            <v>32.018000000000001</v>
          </cell>
          <cell r="I13">
            <v>51581</v>
          </cell>
          <cell r="J13" t="str">
            <v>Fisherrow, Mussleburgh</v>
          </cell>
          <cell r="K13" t="str">
            <v>Destination</v>
          </cell>
        </row>
        <row r="14">
          <cell r="A14">
            <v>51582</v>
          </cell>
          <cell r="B14" t="str">
            <v>Fisherrow Car Park Charging Hub, Musselburgh</v>
          </cell>
          <cell r="C14">
            <v>1</v>
          </cell>
          <cell r="D14">
            <v>0.03</v>
          </cell>
          <cell r="I14">
            <v>51582</v>
          </cell>
          <cell r="J14" t="str">
            <v>Fisherrow, Mussleburgh</v>
          </cell>
          <cell r="K14" t="str">
            <v>Destination</v>
          </cell>
        </row>
        <row r="15">
          <cell r="A15">
            <v>51583</v>
          </cell>
          <cell r="B15" t="str">
            <v>Hawthorn Road Rapid Charger, Prestonpans</v>
          </cell>
          <cell r="C15">
            <v>6</v>
          </cell>
          <cell r="D15">
            <v>127.694</v>
          </cell>
          <cell r="I15">
            <v>51583</v>
          </cell>
          <cell r="J15" t="str">
            <v>Hawthorn Road, Prestonpans</v>
          </cell>
          <cell r="K15" t="str">
            <v>Journey</v>
          </cell>
        </row>
        <row r="16">
          <cell r="A16">
            <v>51601</v>
          </cell>
          <cell r="B16" t="str">
            <v>Shorthope Street Car Park Charging Hub</v>
          </cell>
          <cell r="C16">
            <v>2</v>
          </cell>
          <cell r="D16">
            <v>11.04</v>
          </cell>
          <cell r="I16">
            <v>51601</v>
          </cell>
          <cell r="J16" t="str">
            <v xml:space="preserve">Shorthope Street Car Park, Musselburgh </v>
          </cell>
          <cell r="K16" t="str">
            <v>Destination</v>
          </cell>
        </row>
        <row r="17">
          <cell r="A17">
            <v>51602</v>
          </cell>
          <cell r="B17" t="str">
            <v>Shorthope Street Car Park Charging Hub, Rapid Charger</v>
          </cell>
          <cell r="C17">
            <v>24</v>
          </cell>
          <cell r="D17">
            <v>328.065</v>
          </cell>
          <cell r="I17">
            <v>51602</v>
          </cell>
          <cell r="J17" t="str">
            <v xml:space="preserve">Shorthope Street Car Park, Musselburgh </v>
          </cell>
          <cell r="K17" t="str">
            <v>Journey</v>
          </cell>
        </row>
        <row r="18">
          <cell r="A18">
            <v>51603</v>
          </cell>
          <cell r="B18" t="str">
            <v>Station Road Hub, Fast Charger, East Linton</v>
          </cell>
          <cell r="C18">
            <v>9</v>
          </cell>
          <cell r="D18">
            <v>92.79</v>
          </cell>
          <cell r="I18">
            <v>51603</v>
          </cell>
          <cell r="J18" t="str">
            <v xml:space="preserve">Station Road, East Linton </v>
          </cell>
          <cell r="K18" t="str">
            <v>Destination</v>
          </cell>
        </row>
        <row r="19">
          <cell r="A19">
            <v>51604</v>
          </cell>
          <cell r="B19" t="str">
            <v>Station Road Hub, Rapid Charger, East Linton</v>
          </cell>
          <cell r="C19">
            <v>9</v>
          </cell>
          <cell r="D19">
            <v>107.636</v>
          </cell>
          <cell r="I19">
            <v>51604</v>
          </cell>
          <cell r="J19" t="str">
            <v xml:space="preserve">Station Road, East Linton </v>
          </cell>
          <cell r="K19" t="str">
            <v>Journey</v>
          </cell>
        </row>
        <row r="20">
          <cell r="A20">
            <v>51605</v>
          </cell>
          <cell r="B20" t="str">
            <v>Gracefield Car Park Charging Hub, Musselburgh</v>
          </cell>
          <cell r="C20">
            <v>3</v>
          </cell>
          <cell r="D20">
            <v>39.29</v>
          </cell>
          <cell r="I20">
            <v>51605</v>
          </cell>
          <cell r="J20" t="str">
            <v>Gracefield Car Park, Musselburgh</v>
          </cell>
          <cell r="K20" t="str">
            <v>Destination</v>
          </cell>
        </row>
        <row r="21">
          <cell r="A21">
            <v>51609</v>
          </cell>
          <cell r="B21" t="str">
            <v>Stenton Car Park, Pressmennan Road, Dunbar</v>
          </cell>
          <cell r="C21">
            <v>1</v>
          </cell>
          <cell r="D21">
            <v>7.74</v>
          </cell>
          <cell r="I21">
            <v>51606</v>
          </cell>
          <cell r="J21" t="str">
            <v xml:space="preserve">Gracefield Car Park, Musselburgh </v>
          </cell>
          <cell r="K21" t="str">
            <v>Destination</v>
          </cell>
        </row>
        <row r="22">
          <cell r="A22">
            <v>51610</v>
          </cell>
          <cell r="B22" t="str">
            <v>Bleachingfield Community Centre, Countess Crescent, Dunbar</v>
          </cell>
          <cell r="C22">
            <v>1</v>
          </cell>
          <cell r="D22">
            <v>25.289000000000001</v>
          </cell>
          <cell r="I22">
            <v>51607</v>
          </cell>
          <cell r="J22" t="str">
            <v>Park and Choose, Wallyford</v>
          </cell>
          <cell r="K22" t="str">
            <v>Destination</v>
          </cell>
        </row>
        <row r="23">
          <cell r="A23">
            <v>51689</v>
          </cell>
          <cell r="B23" t="str">
            <v>Abbeylands Car Park Charging Hub, High Street, Dunbar</v>
          </cell>
          <cell r="C23">
            <v>8</v>
          </cell>
          <cell r="D23">
            <v>43.98</v>
          </cell>
          <cell r="I23">
            <v>51608</v>
          </cell>
          <cell r="J23" t="str">
            <v>Park and Choose, Wallyford</v>
          </cell>
          <cell r="K23" t="str">
            <v>Destination</v>
          </cell>
        </row>
        <row r="24">
          <cell r="A24">
            <v>51690</v>
          </cell>
          <cell r="B24" t="str">
            <v>Abbeylands Car Park Charging Hub, High Street, Dunbar</v>
          </cell>
          <cell r="C24">
            <v>5</v>
          </cell>
          <cell r="D24">
            <v>85.858999999999995</v>
          </cell>
          <cell r="I24">
            <v>51609</v>
          </cell>
          <cell r="J24" t="str">
            <v xml:space="preserve">Church Street, Stenton </v>
          </cell>
          <cell r="K24" t="str">
            <v>Destination</v>
          </cell>
        </row>
        <row r="25">
          <cell r="A25">
            <v>51691</v>
          </cell>
          <cell r="B25" t="str">
            <v>Long Stay Car Park Charging Hub, Haddington</v>
          </cell>
          <cell r="C25">
            <v>1</v>
          </cell>
          <cell r="D25">
            <v>0.03</v>
          </cell>
          <cell r="I25">
            <v>51610</v>
          </cell>
          <cell r="J25" t="str">
            <v>Bleachingfield Centre, Dunbar</v>
          </cell>
          <cell r="K25" t="str">
            <v>Destination</v>
          </cell>
        </row>
        <row r="26">
          <cell r="A26">
            <v>51692</v>
          </cell>
          <cell r="B26" t="str">
            <v>Long Stay Car Park Charging Hub, Haddington</v>
          </cell>
          <cell r="C26">
            <v>4</v>
          </cell>
          <cell r="D26">
            <v>77.391000000000005</v>
          </cell>
          <cell r="I26">
            <v>51689</v>
          </cell>
          <cell r="J26" t="str">
            <v>Abbeylands Car Park, High Street, Dunbar</v>
          </cell>
          <cell r="K26" t="str">
            <v>Destination</v>
          </cell>
        </row>
        <row r="27">
          <cell r="A27">
            <v>51693</v>
          </cell>
          <cell r="B27" t="str">
            <v xml:space="preserve">Imperial Car Park Charging Hub, North Berwick </v>
          </cell>
          <cell r="C27">
            <v>16</v>
          </cell>
          <cell r="D27">
            <v>338.74099999999999</v>
          </cell>
          <cell r="I27">
            <v>51690</v>
          </cell>
          <cell r="J27" t="str">
            <v>Abbeylands Car Park, High Street, Dunbar</v>
          </cell>
          <cell r="K27" t="str">
            <v>Destination</v>
          </cell>
        </row>
        <row r="28">
          <cell r="A28">
            <v>51694</v>
          </cell>
          <cell r="B28" t="str">
            <v xml:space="preserve">Imperial Car Park Charging Hub, North Berwick </v>
          </cell>
          <cell r="C28">
            <v>24</v>
          </cell>
          <cell r="D28">
            <v>290.66300000000001</v>
          </cell>
          <cell r="I28">
            <v>51691</v>
          </cell>
          <cell r="J28" t="str">
            <v>Long Stay Car Park, Haddington</v>
          </cell>
          <cell r="K28" t="str">
            <v>Destination</v>
          </cell>
        </row>
        <row r="29">
          <cell r="A29">
            <v>51696</v>
          </cell>
          <cell r="B29" t="str">
            <v>John Muir House, Court Street, Haddington</v>
          </cell>
          <cell r="C29">
            <v>1</v>
          </cell>
          <cell r="D29">
            <v>3.75</v>
          </cell>
          <cell r="I29">
            <v>51692</v>
          </cell>
          <cell r="J29" t="str">
            <v>Long Stay Car Park, Haddington</v>
          </cell>
          <cell r="K29" t="str">
            <v>Destination</v>
          </cell>
        </row>
        <row r="30">
          <cell r="A30">
            <v>51699</v>
          </cell>
          <cell r="B30" t="str">
            <v>Penston House Car Park, Macmerry</v>
          </cell>
          <cell r="C30">
            <v>4</v>
          </cell>
          <cell r="D30">
            <v>27.35</v>
          </cell>
          <cell r="I30">
            <v>51693</v>
          </cell>
          <cell r="J30" t="str">
            <v>Imperial Car Park, Quality Street, North Berwick</v>
          </cell>
          <cell r="K30" t="str">
            <v>Destination</v>
          </cell>
        </row>
        <row r="31">
          <cell r="A31">
            <v>51703</v>
          </cell>
          <cell r="B31" t="str">
            <v>High Street Residential On-Street Charging Hub, Prestonpans</v>
          </cell>
          <cell r="C31">
            <v>1</v>
          </cell>
          <cell r="D31">
            <v>5.2709999999999999</v>
          </cell>
          <cell r="I31">
            <v>51694</v>
          </cell>
          <cell r="J31" t="str">
            <v>Imperial Car Park, Quality Street, North Berwick</v>
          </cell>
          <cell r="K31" t="str">
            <v>Journey</v>
          </cell>
        </row>
        <row r="32">
          <cell r="A32">
            <v>51725</v>
          </cell>
          <cell r="B32" t="str">
            <v>Rig Street Residential On-Street Charger, Aberlady</v>
          </cell>
          <cell r="C32">
            <v>6</v>
          </cell>
          <cell r="D32">
            <v>83.95</v>
          </cell>
          <cell r="I32">
            <v>51695</v>
          </cell>
          <cell r="J32" t="str">
            <v>John Muir House (Electric Car Park), Haddington</v>
          </cell>
          <cell r="K32" t="str">
            <v>Destination</v>
          </cell>
        </row>
        <row r="33">
          <cell r="A33">
            <v>51726</v>
          </cell>
          <cell r="B33" t="str">
            <v>Rig Street Residential On-Street Charger, Aberlady</v>
          </cell>
          <cell r="C33">
            <v>4</v>
          </cell>
          <cell r="D33">
            <v>64.16</v>
          </cell>
          <cell r="I33">
            <v>51696</v>
          </cell>
          <cell r="J33" t="str">
            <v>John Muir House (Electric Car Park), Haddington</v>
          </cell>
          <cell r="K33" t="str">
            <v>Destination</v>
          </cell>
        </row>
        <row r="34">
          <cell r="A34">
            <v>51727</v>
          </cell>
          <cell r="B34" t="str">
            <v>Dirleton Castle Car Park Charger, Dirleton</v>
          </cell>
          <cell r="C34">
            <v>1</v>
          </cell>
          <cell r="D34">
            <v>27.321000000000002</v>
          </cell>
          <cell r="I34">
            <v>51698</v>
          </cell>
          <cell r="J34" t="str">
            <v>Penston House, Macmerry</v>
          </cell>
          <cell r="K34" t="str">
            <v>Destination</v>
          </cell>
        </row>
        <row r="35">
          <cell r="A35">
            <v>51730</v>
          </cell>
          <cell r="B35" t="str">
            <v>Westgate Charging Hub, Fast Charger, Dunbar</v>
          </cell>
          <cell r="C35">
            <v>3</v>
          </cell>
          <cell r="D35">
            <v>9.4090000000000007</v>
          </cell>
          <cell r="I35">
            <v>51699</v>
          </cell>
          <cell r="J35" t="str">
            <v>Penston House, Macmerry</v>
          </cell>
          <cell r="K35" t="str">
            <v>Destination</v>
          </cell>
        </row>
        <row r="36">
          <cell r="A36">
            <v>51731</v>
          </cell>
          <cell r="B36" t="str">
            <v>Westgate Charging Hub, Rapid Charger, Dunbar</v>
          </cell>
          <cell r="C36">
            <v>30</v>
          </cell>
          <cell r="D36">
            <v>299.80599999999998</v>
          </cell>
          <cell r="I36">
            <v>51700</v>
          </cell>
          <cell r="J36" t="str">
            <v>Penston House, Macmerry</v>
          </cell>
          <cell r="K36" t="str">
            <v>Destination</v>
          </cell>
        </row>
        <row r="37">
          <cell r="A37">
            <v>51732</v>
          </cell>
          <cell r="B37" t="str">
            <v>Lindores Drive Car Park Rapid Charger</v>
          </cell>
          <cell r="C37">
            <v>5</v>
          </cell>
          <cell r="D37">
            <v>71.122</v>
          </cell>
          <cell r="I37">
            <v>51703</v>
          </cell>
          <cell r="J37" t="str">
            <v>High Street, Prestonpans</v>
          </cell>
          <cell r="K37" t="str">
            <v>Destination</v>
          </cell>
        </row>
        <row r="38">
          <cell r="A38">
            <v>51733</v>
          </cell>
          <cell r="B38" t="str">
            <v>Aubigny Sports Centre Rapid Charger, Mill Wynd, Haddington</v>
          </cell>
          <cell r="C38">
            <v>1</v>
          </cell>
          <cell r="D38">
            <v>5.5650000000000004</v>
          </cell>
          <cell r="I38">
            <v>51725</v>
          </cell>
          <cell r="J38" t="str">
            <v>Rig Street, Aberlady</v>
          </cell>
          <cell r="K38" t="str">
            <v>Destination</v>
          </cell>
        </row>
        <row r="39">
          <cell r="A39">
            <v>51735</v>
          </cell>
          <cell r="B39" t="str">
            <v>Loch Centre Rapid Charger</v>
          </cell>
          <cell r="C39">
            <v>3</v>
          </cell>
          <cell r="D39">
            <v>13.782999999999999</v>
          </cell>
          <cell r="I39">
            <v>51726</v>
          </cell>
          <cell r="J39" t="str">
            <v>Rig Street, Aberlady</v>
          </cell>
          <cell r="K39" t="str">
            <v>Destination</v>
          </cell>
        </row>
        <row r="40">
          <cell r="A40">
            <v>51738</v>
          </cell>
          <cell r="B40" t="str">
            <v>Whitecraig Village Hub Rapid Charger</v>
          </cell>
          <cell r="C40">
            <v>1</v>
          </cell>
          <cell r="I40">
            <v>51727</v>
          </cell>
          <cell r="J40" t="str">
            <v>Castle Car Park, Dirleton</v>
          </cell>
          <cell r="K40" t="str">
            <v>Destination</v>
          </cell>
        </row>
        <row r="41">
          <cell r="A41">
            <v>52438</v>
          </cell>
          <cell r="B41" t="str">
            <v>John Muir House Rapid Charger</v>
          </cell>
          <cell r="C41">
            <v>8</v>
          </cell>
          <cell r="D41">
            <v>170.95699999999999</v>
          </cell>
          <cell r="I41">
            <v>51728</v>
          </cell>
          <cell r="J41" t="str">
            <v>Easkside East Residential On-Street Charger, Musselburgh</v>
          </cell>
          <cell r="K41" t="str">
            <v>Destination</v>
          </cell>
        </row>
        <row r="42">
          <cell r="A42">
            <v>52445</v>
          </cell>
          <cell r="B42" t="str">
            <v>Long Stay Car Park Charging Hub, Haddington</v>
          </cell>
          <cell r="C42">
            <v>3</v>
          </cell>
          <cell r="D42">
            <v>39.35</v>
          </cell>
          <cell r="I42">
            <v>51730</v>
          </cell>
          <cell r="J42" t="str">
            <v>Westgate,Dunbar</v>
          </cell>
          <cell r="K42" t="str">
            <v>Destination</v>
          </cell>
        </row>
        <row r="43">
          <cell r="A43">
            <v>52451</v>
          </cell>
          <cell r="B43" t="str">
            <v>Gracefield Car Park Residential Charging Hub, Haddington</v>
          </cell>
          <cell r="C43">
            <v>1</v>
          </cell>
          <cell r="D43">
            <v>20.28</v>
          </cell>
          <cell r="I43">
            <v>51731</v>
          </cell>
          <cell r="J43" t="str">
            <v>Westgate,Dunbar</v>
          </cell>
          <cell r="K43" t="str">
            <v>Journey</v>
          </cell>
        </row>
        <row r="44">
          <cell r="A44">
            <v>52452</v>
          </cell>
          <cell r="B44" t="str">
            <v>Pencaitland Residential Charger</v>
          </cell>
          <cell r="C44">
            <v>1</v>
          </cell>
          <cell r="D44">
            <v>7.1</v>
          </cell>
          <cell r="I44">
            <v>51732</v>
          </cell>
          <cell r="J44" t="str">
            <v>Lindores Drive Car Park, Tranent</v>
          </cell>
          <cell r="K44" t="str">
            <v>Journey</v>
          </cell>
        </row>
        <row r="45">
          <cell r="A45">
            <v>52453</v>
          </cell>
          <cell r="B45" t="str">
            <v>High Street Residential On-Street Charging Hub, Prestonpans</v>
          </cell>
          <cell r="C45">
            <v>2</v>
          </cell>
          <cell r="D45">
            <v>12.92</v>
          </cell>
          <cell r="I45">
            <v>51733</v>
          </cell>
          <cell r="J45" t="str">
            <v>Aubigny Sports Centre, Haddington</v>
          </cell>
          <cell r="K45" t="str">
            <v>Journey</v>
          </cell>
        </row>
        <row r="46">
          <cell r="A46">
            <v>52454</v>
          </cell>
          <cell r="B46" t="str">
            <v>Outdoor Education Centre, Innerwick</v>
          </cell>
          <cell r="C46">
            <v>2</v>
          </cell>
          <cell r="D46">
            <v>37.83</v>
          </cell>
          <cell r="I46">
            <v>51735</v>
          </cell>
          <cell r="J46" t="str">
            <v>Loch Centre, Tranent</v>
          </cell>
          <cell r="K46" t="str">
            <v>Journey</v>
          </cell>
        </row>
        <row r="47">
          <cell r="A47">
            <v>52458</v>
          </cell>
          <cell r="B47" t="str">
            <v>Preston Lodge High School, Prestonpans</v>
          </cell>
          <cell r="C47">
            <v>2</v>
          </cell>
          <cell r="D47">
            <v>56.640999999999998</v>
          </cell>
          <cell r="I47">
            <v>51736</v>
          </cell>
          <cell r="J47" t="str">
            <v>Station Car Park, Longniddry</v>
          </cell>
          <cell r="K47" t="str">
            <v>Destination</v>
          </cell>
        </row>
        <row r="48">
          <cell r="A48">
            <v>52460</v>
          </cell>
          <cell r="B48" t="str">
            <v>East Saltoun On-Street Residential Charger</v>
          </cell>
          <cell r="C48">
            <v>3</v>
          </cell>
          <cell r="D48">
            <v>39.97</v>
          </cell>
          <cell r="I48">
            <v>51737</v>
          </cell>
          <cell r="J48" t="str">
            <v>Station Car Park, Longniddry</v>
          </cell>
          <cell r="K48" t="str">
            <v>Destination</v>
          </cell>
        </row>
        <row r="49">
          <cell r="I49">
            <v>51738</v>
          </cell>
          <cell r="J49" t="str">
            <v>Village Hub, Whitecraig</v>
          </cell>
          <cell r="K49" t="str">
            <v>Journey</v>
          </cell>
        </row>
        <row r="50">
          <cell r="I50">
            <v>51515</v>
          </cell>
          <cell r="J50" t="str">
            <v>Port Seton Community Centre, Cockenzie &amp; Port Seton</v>
          </cell>
          <cell r="K50" t="str">
            <v>Journey</v>
          </cell>
        </row>
        <row r="51">
          <cell r="I51">
            <v>52438</v>
          </cell>
          <cell r="J51" t="str">
            <v>John Muir House (Reception), Haddington</v>
          </cell>
          <cell r="K51" t="str">
            <v>Journey</v>
          </cell>
        </row>
        <row r="52">
          <cell r="I52">
            <v>52439</v>
          </cell>
          <cell r="J52" t="str">
            <v>John Muir House (Reception), Haddington</v>
          </cell>
          <cell r="K52" t="str">
            <v>Journey</v>
          </cell>
        </row>
        <row r="53">
          <cell r="I53">
            <v>52440</v>
          </cell>
          <cell r="J53" t="str">
            <v>Floors Terrace, Dunbar</v>
          </cell>
          <cell r="K53" t="str">
            <v>Destination</v>
          </cell>
        </row>
        <row r="54">
          <cell r="I54">
            <v>52441</v>
          </cell>
          <cell r="J54" t="str">
            <v>Village Hall, Garvald</v>
          </cell>
          <cell r="K54" t="str">
            <v>Destination</v>
          </cell>
        </row>
        <row r="55">
          <cell r="I55">
            <v>52442</v>
          </cell>
          <cell r="J55" t="str">
            <v>Walden Place, Gifford</v>
          </cell>
          <cell r="K55" t="str">
            <v>Destination</v>
          </cell>
        </row>
        <row r="56">
          <cell r="I56">
            <v>52443</v>
          </cell>
          <cell r="J56" t="str">
            <v>John Muir House (Electric Car Park), Haddington</v>
          </cell>
          <cell r="K56" t="str">
            <v>Destination</v>
          </cell>
        </row>
        <row r="57">
          <cell r="I57">
            <v>52444</v>
          </cell>
          <cell r="J57" t="str">
            <v>John Muir House (Electric Car Park), Haddington</v>
          </cell>
          <cell r="K57" t="str">
            <v>Destination</v>
          </cell>
        </row>
        <row r="58">
          <cell r="I58">
            <v>52445</v>
          </cell>
          <cell r="J58" t="str">
            <v>Long Stay Car Park, Haddington</v>
          </cell>
          <cell r="K58" t="str">
            <v>Destination</v>
          </cell>
        </row>
        <row r="59">
          <cell r="I59">
            <v>52446</v>
          </cell>
          <cell r="J59" t="str">
            <v>Seggarsdean Court, Haddington</v>
          </cell>
          <cell r="K59" t="str">
            <v>Destination</v>
          </cell>
        </row>
        <row r="60">
          <cell r="I60">
            <v>52447</v>
          </cell>
          <cell r="J60" t="str">
            <v>Seggarsdean Court, Haddington</v>
          </cell>
          <cell r="K60" t="str">
            <v>Destination</v>
          </cell>
        </row>
        <row r="61">
          <cell r="I61">
            <v>52448</v>
          </cell>
          <cell r="J61" t="str">
            <v>Seggarsdean Court, Haddington</v>
          </cell>
          <cell r="K61" t="str">
            <v>Destination</v>
          </cell>
        </row>
        <row r="62">
          <cell r="I62">
            <v>52449</v>
          </cell>
          <cell r="J62" t="str">
            <v>Gracefield Car Park, Musselburgh</v>
          </cell>
          <cell r="K62" t="str">
            <v>Destination</v>
          </cell>
        </row>
        <row r="63">
          <cell r="I63">
            <v>52450</v>
          </cell>
          <cell r="J63" t="str">
            <v>Gracefield Car Park, Musselburgh</v>
          </cell>
          <cell r="K63" t="str">
            <v>Destination</v>
          </cell>
        </row>
        <row r="64">
          <cell r="I64">
            <v>52451</v>
          </cell>
          <cell r="J64" t="str">
            <v>Gracefield Car Park, Musselburgh</v>
          </cell>
          <cell r="K64" t="str">
            <v>Destination</v>
          </cell>
        </row>
        <row r="65">
          <cell r="I65">
            <v>52452</v>
          </cell>
          <cell r="J65" t="str">
            <v>Bowling Club, Pencaitland</v>
          </cell>
          <cell r="K65" t="str">
            <v>Destination</v>
          </cell>
        </row>
        <row r="66">
          <cell r="I66">
            <v>52453</v>
          </cell>
          <cell r="J66" t="str">
            <v>High Street, Prestonpans</v>
          </cell>
          <cell r="K66" t="str">
            <v>Destination</v>
          </cell>
        </row>
        <row r="67">
          <cell r="I67">
            <v>52454</v>
          </cell>
          <cell r="J67" t="str">
            <v>Outdoor Education Centre, Innerwick</v>
          </cell>
          <cell r="K67" t="str">
            <v>Destination</v>
          </cell>
        </row>
        <row r="68">
          <cell r="I68">
            <v>52455</v>
          </cell>
          <cell r="J68" t="str">
            <v>Outdoor Education Centre, Innerwick</v>
          </cell>
          <cell r="K68" t="str">
            <v>Destination</v>
          </cell>
        </row>
        <row r="69">
          <cell r="I69">
            <v>52456</v>
          </cell>
          <cell r="J69" t="str">
            <v>Community Centre, North Berwick</v>
          </cell>
          <cell r="K69" t="str">
            <v>Destination</v>
          </cell>
        </row>
        <row r="70">
          <cell r="I70">
            <v>52457</v>
          </cell>
          <cell r="J70" t="str">
            <v>Outdoor Education Centre &amp; Amenity Fleet, Musselburgh</v>
          </cell>
          <cell r="K70" t="str">
            <v>Destination</v>
          </cell>
        </row>
        <row r="71">
          <cell r="I71">
            <v>52458</v>
          </cell>
          <cell r="J71" t="str">
            <v>Preston Lodge, Prestonpans</v>
          </cell>
          <cell r="K71" t="str">
            <v>Destination</v>
          </cell>
        </row>
        <row r="72">
          <cell r="I72">
            <v>52459</v>
          </cell>
          <cell r="J72" t="str">
            <v>Winterfield Golf Club, Dunbar</v>
          </cell>
          <cell r="K72" t="str">
            <v>Destination</v>
          </cell>
        </row>
        <row r="73">
          <cell r="I73">
            <v>52460</v>
          </cell>
          <cell r="J73" t="str">
            <v>Dryden Cottages, East Saltoun</v>
          </cell>
          <cell r="K73" t="str">
            <v>Destination</v>
          </cell>
        </row>
        <row r="74">
          <cell r="I74">
            <v>52461</v>
          </cell>
          <cell r="J74" t="str">
            <v>Park and Choose, Wallyford</v>
          </cell>
          <cell r="K74" t="str">
            <v>Journey</v>
          </cell>
        </row>
        <row r="75">
          <cell r="I75">
            <v>52462</v>
          </cell>
          <cell r="J75" t="str">
            <v>Park and Choose, Wallyford</v>
          </cell>
          <cell r="K75" t="str">
            <v>Journey</v>
          </cell>
        </row>
        <row r="76">
          <cell r="I76">
            <v>52724</v>
          </cell>
          <cell r="J76" t="str">
            <v>Park and Choose, Wallyford</v>
          </cell>
          <cell r="K76" t="str">
            <v>Destination</v>
          </cell>
        </row>
        <row r="77">
          <cell r="I77">
            <v>52884</v>
          </cell>
          <cell r="J77" t="str">
            <v>Park and Choose, Wallyford</v>
          </cell>
          <cell r="K77" t="str">
            <v>Destination</v>
          </cell>
        </row>
        <row r="78">
          <cell r="I78">
            <v>52885</v>
          </cell>
          <cell r="J78" t="str">
            <v>Park and Choose, Wallyford</v>
          </cell>
          <cell r="K78" t="str">
            <v>Destination</v>
          </cell>
        </row>
        <row r="79">
          <cell r="I79">
            <v>52886</v>
          </cell>
          <cell r="J79" t="str">
            <v>Park and Choose, Wallyford</v>
          </cell>
          <cell r="K79" t="str">
            <v>Destination</v>
          </cell>
        </row>
        <row r="80">
          <cell r="I80">
            <v>52887</v>
          </cell>
          <cell r="J80" t="str">
            <v>Park and Choose, Wallyford</v>
          </cell>
          <cell r="K80" t="str">
            <v>Destination</v>
          </cell>
        </row>
        <row r="81">
          <cell r="I81">
            <v>52888</v>
          </cell>
          <cell r="J81" t="str">
            <v>Park and Choose, Wallyford</v>
          </cell>
          <cell r="K81" t="str">
            <v>Destination</v>
          </cell>
        </row>
        <row r="82">
          <cell r="I82">
            <v>52889</v>
          </cell>
          <cell r="J82" t="str">
            <v>Park and Choose, Wallyford</v>
          </cell>
          <cell r="K82" t="str">
            <v>Destination</v>
          </cell>
        </row>
        <row r="83">
          <cell r="I83">
            <v>52890</v>
          </cell>
          <cell r="J83" t="str">
            <v>Park and Choose, Wallyford</v>
          </cell>
          <cell r="K83" t="str">
            <v>Destination</v>
          </cell>
        </row>
        <row r="84">
          <cell r="I84">
            <v>52891</v>
          </cell>
          <cell r="J84" t="str">
            <v>Park and Choose, Wallyford</v>
          </cell>
          <cell r="K84" t="str">
            <v>Destination</v>
          </cell>
        </row>
        <row r="85">
          <cell r="I85">
            <v>52892</v>
          </cell>
          <cell r="J85" t="str">
            <v>Park and Choose, Wallyford</v>
          </cell>
          <cell r="K85" t="str">
            <v>Destination</v>
          </cell>
        </row>
        <row r="86">
          <cell r="I86">
            <v>52893</v>
          </cell>
          <cell r="J86" t="str">
            <v>Park and Choose, Wallyford</v>
          </cell>
          <cell r="K86" t="str">
            <v>Destination</v>
          </cell>
        </row>
        <row r="87">
          <cell r="I87">
            <v>52894</v>
          </cell>
          <cell r="J87" t="str">
            <v>Park and Choose, Wallyford</v>
          </cell>
          <cell r="K87" t="str">
            <v>Destination</v>
          </cell>
        </row>
        <row r="88">
          <cell r="I88">
            <v>52899</v>
          </cell>
          <cell r="J88" t="str">
            <v>Park and Choose, Wallyford</v>
          </cell>
          <cell r="K88" t="str">
            <v>Destination</v>
          </cell>
        </row>
        <row r="89">
          <cell r="I89">
            <v>52900</v>
          </cell>
          <cell r="J89" t="str">
            <v>Park and Choose, Wallyford</v>
          </cell>
          <cell r="K89" t="str">
            <v>Destination</v>
          </cell>
        </row>
        <row r="90">
          <cell r="I90">
            <v>52991</v>
          </cell>
          <cell r="J90" t="str">
            <v>Saltcoats Road, Gullane</v>
          </cell>
          <cell r="K90" t="str">
            <v>Journey</v>
          </cell>
        </row>
        <row r="91">
          <cell r="I91">
            <v>52992</v>
          </cell>
          <cell r="J91" t="str">
            <v>Community Centre, Longniddry</v>
          </cell>
          <cell r="K91" t="str">
            <v>Journey</v>
          </cell>
        </row>
        <row r="92">
          <cell r="I92">
            <v>52993</v>
          </cell>
          <cell r="J92" t="str">
            <v>High Street, Ormiston</v>
          </cell>
          <cell r="K92" t="str">
            <v>Destination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workbookViewId="0">
      <selection activeCell="B11" sqref="B11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2.5546875" bestFit="1" customWidth="1"/>
    <col min="4" max="10" width="15.88671875" bestFit="1" customWidth="1"/>
    <col min="11" max="11" width="15.88671875" customWidth="1"/>
    <col min="12" max="12" width="19.44140625" bestFit="1" customWidth="1"/>
    <col min="13" max="17" width="15.88671875" customWidth="1"/>
    <col min="18" max="18" width="69.33203125" bestFit="1" customWidth="1"/>
  </cols>
  <sheetData>
    <row r="1" spans="1:18" ht="73.5" customHeight="1" x14ac:dyDescent="0.3"/>
    <row r="2" spans="1:18" ht="18" x14ac:dyDescent="0.35">
      <c r="A2" s="3" t="s">
        <v>353</v>
      </c>
      <c r="D2" s="19" t="s">
        <v>299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8" s="2" customFormat="1" x14ac:dyDescent="0.3">
      <c r="A3" s="2" t="s">
        <v>348</v>
      </c>
      <c r="D3" s="4" t="s">
        <v>79</v>
      </c>
      <c r="E3" s="4" t="s">
        <v>80</v>
      </c>
      <c r="F3" s="4" t="s">
        <v>81</v>
      </c>
      <c r="G3" s="4" t="s">
        <v>82</v>
      </c>
      <c r="H3" s="4" t="s">
        <v>83</v>
      </c>
      <c r="I3" s="4" t="s">
        <v>84</v>
      </c>
      <c r="J3" s="4" t="s">
        <v>85</v>
      </c>
      <c r="K3" s="4" t="s">
        <v>87</v>
      </c>
      <c r="L3" s="4" t="s">
        <v>101</v>
      </c>
      <c r="M3" s="4" t="s">
        <v>206</v>
      </c>
      <c r="N3" s="4" t="s">
        <v>207</v>
      </c>
      <c r="O3" s="4" t="s">
        <v>264</v>
      </c>
      <c r="P3" s="4" t="s">
        <v>349</v>
      </c>
      <c r="Q3" s="4" t="s">
        <v>350</v>
      </c>
    </row>
    <row r="4" spans="1:18" s="1" customFormat="1" ht="30.75" customHeight="1" x14ac:dyDescent="0.3">
      <c r="A4" s="4" t="s">
        <v>0</v>
      </c>
      <c r="B4" s="4" t="s">
        <v>1</v>
      </c>
      <c r="C4" s="4" t="s">
        <v>4</v>
      </c>
      <c r="D4" s="4" t="s">
        <v>72</v>
      </c>
      <c r="E4" s="4" t="s">
        <v>73</v>
      </c>
      <c r="F4" s="4" t="s">
        <v>74</v>
      </c>
      <c r="G4" s="4" t="s">
        <v>75</v>
      </c>
      <c r="H4" s="4" t="s">
        <v>76</v>
      </c>
      <c r="I4" s="4" t="s">
        <v>77</v>
      </c>
      <c r="J4" s="4" t="s">
        <v>78</v>
      </c>
      <c r="K4" s="4" t="s">
        <v>86</v>
      </c>
      <c r="L4" s="4" t="s">
        <v>208</v>
      </c>
      <c r="M4" s="4" t="s">
        <v>209</v>
      </c>
      <c r="N4" s="4" t="s">
        <v>210</v>
      </c>
      <c r="O4" s="4" t="s">
        <v>265</v>
      </c>
      <c r="P4" s="4" t="s">
        <v>351</v>
      </c>
      <c r="Q4" s="4" t="s">
        <v>352</v>
      </c>
      <c r="R4" s="4" t="s">
        <v>39</v>
      </c>
    </row>
    <row r="5" spans="1:18" x14ac:dyDescent="0.3">
      <c r="A5" s="5">
        <v>50042</v>
      </c>
      <c r="B5" s="6" t="s">
        <v>161</v>
      </c>
      <c r="C5" s="6" t="s">
        <v>6</v>
      </c>
      <c r="D5" s="5"/>
      <c r="E5" s="5">
        <v>1858.34</v>
      </c>
      <c r="F5" s="5">
        <v>2410.1529999999998</v>
      </c>
      <c r="G5" s="5">
        <v>3114.6210000000001</v>
      </c>
      <c r="H5" s="5">
        <v>3448.9029999999998</v>
      </c>
      <c r="I5" s="5">
        <v>2060.81</v>
      </c>
      <c r="J5" s="5">
        <v>2714.2860000000001</v>
      </c>
      <c r="K5" s="10">
        <f>VLOOKUP(A5,'011019 to 311219'!A:D,4,FALSE)</f>
        <v>2625.9140000000002</v>
      </c>
      <c r="L5" s="10">
        <f>VLOOKUP(A5,'010120 to 310320'!A:D,4,FALSE)</f>
        <v>2815.9960000000001</v>
      </c>
      <c r="M5" s="10">
        <f>VLOOKUP(A5,'010420 to 300620'!A:D,4,FALSE)</f>
        <v>1323.857</v>
      </c>
      <c r="N5" s="10">
        <v>2004.067</v>
      </c>
      <c r="O5" s="10">
        <v>1590.806</v>
      </c>
      <c r="P5" s="10">
        <v>1043.5229999999999</v>
      </c>
      <c r="Q5" s="10">
        <v>1783.605</v>
      </c>
      <c r="R5" s="5"/>
    </row>
    <row r="6" spans="1:18" x14ac:dyDescent="0.3">
      <c r="A6" s="5">
        <v>50332</v>
      </c>
      <c r="B6" s="6" t="s">
        <v>7</v>
      </c>
      <c r="C6" s="6" t="s">
        <v>6</v>
      </c>
      <c r="D6" s="5"/>
      <c r="E6" s="5">
        <v>71.998000000000005</v>
      </c>
      <c r="F6" s="5">
        <v>477.72800000000001</v>
      </c>
      <c r="G6" s="5">
        <v>1665.491</v>
      </c>
      <c r="H6" s="5">
        <v>1470.7370000000001</v>
      </c>
      <c r="I6" s="5">
        <v>1711.3030000000001</v>
      </c>
      <c r="J6" s="5">
        <v>1265.9190000000001</v>
      </c>
      <c r="K6" s="10">
        <f>VLOOKUP(A6,'011019 to 311219'!A:D,4,FALSE)</f>
        <v>113.489</v>
      </c>
      <c r="L6" s="10">
        <f>VLOOKUP(A6,'010120 to 310320'!A:D,4,FALSE)</f>
        <v>153.524</v>
      </c>
      <c r="M6" s="10">
        <f>VLOOKUP(A6,'010420 to 300620'!A:D,4,FALSE)</f>
        <v>294.63900000000001</v>
      </c>
      <c r="N6" s="10">
        <v>190.203</v>
      </c>
      <c r="O6" s="10">
        <v>104.129</v>
      </c>
      <c r="P6" s="10">
        <v>80.947999999999993</v>
      </c>
      <c r="Q6" s="10">
        <v>106.405</v>
      </c>
      <c r="R6" s="5"/>
    </row>
    <row r="7" spans="1:18" x14ac:dyDescent="0.3">
      <c r="A7" s="5">
        <v>51051</v>
      </c>
      <c r="B7" s="6" t="s">
        <v>8</v>
      </c>
      <c r="C7" s="6" t="s">
        <v>6</v>
      </c>
      <c r="D7" s="5"/>
      <c r="E7" s="5">
        <v>728.71900000000005</v>
      </c>
      <c r="F7" s="5">
        <v>886.71900000000005</v>
      </c>
      <c r="G7" s="5">
        <v>1503.192</v>
      </c>
      <c r="H7" s="5">
        <v>1615.8230000000001</v>
      </c>
      <c r="I7" s="5">
        <v>1770.942</v>
      </c>
      <c r="J7" s="5">
        <v>2765.8679999999999</v>
      </c>
      <c r="K7" s="10">
        <f>VLOOKUP(A7,'011019 to 311219'!A:D,4,FALSE)</f>
        <v>3062.3820000000001</v>
      </c>
      <c r="L7" s="10">
        <f>VLOOKUP(A7,'010120 to 310320'!A:D,4,FALSE)</f>
        <v>2491.6930000000002</v>
      </c>
      <c r="M7" s="10">
        <f>VLOOKUP(A7,'010420 to 300620'!A:D,4,FALSE)</f>
        <v>1019.951</v>
      </c>
      <c r="N7" s="10">
        <v>588.85900000000004</v>
      </c>
      <c r="O7" s="10">
        <v>294.93400000000003</v>
      </c>
      <c r="P7" s="10">
        <v>272.50599999999997</v>
      </c>
      <c r="Q7" s="10">
        <v>291.89100000000002</v>
      </c>
      <c r="R7" s="5"/>
    </row>
    <row r="8" spans="1:18" x14ac:dyDescent="0.3">
      <c r="A8" s="5">
        <v>51515</v>
      </c>
      <c r="B8" s="6" t="s">
        <v>162</v>
      </c>
      <c r="C8" s="6" t="s">
        <v>10</v>
      </c>
      <c r="D8" s="5"/>
      <c r="E8" s="5"/>
      <c r="F8" s="5"/>
      <c r="G8" s="5"/>
      <c r="H8" s="5"/>
      <c r="I8" s="5"/>
      <c r="J8" s="5">
        <v>1254.633</v>
      </c>
      <c r="K8" s="10">
        <f>VLOOKUP(A8,'011019 to 311219'!A:D,4,FALSE)</f>
        <v>988.13400000000001</v>
      </c>
      <c r="L8" s="10">
        <f>VLOOKUP(A8,'010120 to 310320'!A:D,4,FALSE)</f>
        <v>1188.5429999999999</v>
      </c>
      <c r="M8" s="10">
        <f>VLOOKUP(A8,'010420 to 300620'!A:D,4,FALSE)</f>
        <v>304.803</v>
      </c>
      <c r="N8" s="10">
        <v>1173.6089999999999</v>
      </c>
      <c r="O8" s="10">
        <v>914.822</v>
      </c>
      <c r="P8" s="10">
        <v>490.625</v>
      </c>
      <c r="Q8" s="10">
        <v>352.86900000000003</v>
      </c>
      <c r="R8" s="5"/>
    </row>
    <row r="9" spans="1:18" x14ac:dyDescent="0.3">
      <c r="A9" s="5">
        <v>51576</v>
      </c>
      <c r="B9" s="6" t="s">
        <v>163</v>
      </c>
      <c r="C9" s="6" t="s">
        <v>6</v>
      </c>
      <c r="D9" s="5"/>
      <c r="E9" s="5"/>
      <c r="F9" s="5"/>
      <c r="G9" s="5"/>
      <c r="H9" s="5">
        <v>566.58900000000006</v>
      </c>
      <c r="I9" s="5">
        <v>1079.171</v>
      </c>
      <c r="J9" s="5">
        <v>856.37</v>
      </c>
      <c r="K9" s="10">
        <f>VLOOKUP(A9,'011019 to 311219'!A:D,4,FALSE)</f>
        <v>896.97</v>
      </c>
      <c r="L9" s="10">
        <f>VLOOKUP(A9,'010120 to 310320'!A:D,4,FALSE)</f>
        <v>726.13</v>
      </c>
      <c r="M9" s="10">
        <f>VLOOKUP(A9,'010420 to 300620'!A:D,4,FALSE)</f>
        <v>470.57</v>
      </c>
      <c r="N9" s="10">
        <v>1436.0219999999999</v>
      </c>
      <c r="O9" s="10">
        <v>1131.96</v>
      </c>
      <c r="P9" s="10">
        <v>764.42</v>
      </c>
      <c r="Q9" s="10">
        <v>1433.3510000000001</v>
      </c>
      <c r="R9" s="5"/>
    </row>
    <row r="10" spans="1:18" x14ac:dyDescent="0.3">
      <c r="A10" s="5">
        <v>51577</v>
      </c>
      <c r="B10" s="6" t="s">
        <v>51</v>
      </c>
      <c r="C10" s="6" t="s">
        <v>10</v>
      </c>
      <c r="D10" s="5"/>
      <c r="E10" s="5"/>
      <c r="F10" s="5"/>
      <c r="G10" s="5"/>
      <c r="H10" s="5">
        <v>2656.7919999999999</v>
      </c>
      <c r="I10" s="5">
        <v>4398.1899999999996</v>
      </c>
      <c r="J10" s="5">
        <v>3365.1709999999998</v>
      </c>
      <c r="K10" s="10">
        <f>VLOOKUP(A10,'011019 to 311219'!A:D,4,FALSE)</f>
        <v>8769.2009999999991</v>
      </c>
      <c r="L10" s="10">
        <f>VLOOKUP(A10,'010120 to 310320'!A:D,4,FALSE)</f>
        <v>5258.634</v>
      </c>
      <c r="M10" s="10">
        <f>VLOOKUP(A10,'010420 to 300620'!A:D,4,FALSE)</f>
        <v>725.81</v>
      </c>
      <c r="N10" s="10">
        <v>1533.0820000000001</v>
      </c>
      <c r="O10" s="10">
        <v>2537.8649999999998</v>
      </c>
      <c r="P10" s="10">
        <v>1646.6420000000001</v>
      </c>
      <c r="Q10" s="10">
        <v>1788.9169999999999</v>
      </c>
      <c r="R10" s="5"/>
    </row>
    <row r="11" spans="1:18" x14ac:dyDescent="0.3">
      <c r="A11" s="5">
        <v>51578</v>
      </c>
      <c r="B11" s="6" t="s">
        <v>164</v>
      </c>
      <c r="C11" s="6" t="s">
        <v>6</v>
      </c>
      <c r="D11" s="5"/>
      <c r="E11" s="5"/>
      <c r="F11" s="5"/>
      <c r="G11" s="5"/>
      <c r="H11" s="5">
        <v>468.661</v>
      </c>
      <c r="I11" s="5">
        <v>541.46</v>
      </c>
      <c r="J11" s="5">
        <v>679.07899999999995</v>
      </c>
      <c r="K11" s="10">
        <f>VLOOKUP(A11,'011019 to 311219'!A:D,4,FALSE)</f>
        <v>977.92899999999997</v>
      </c>
      <c r="L11" s="10">
        <f>VLOOKUP(A11,'010120 to 310320'!A:D,4,FALSE)</f>
        <v>500.01</v>
      </c>
      <c r="M11" s="10">
        <f>VLOOKUP(A11,'010420 to 300620'!A:D,4,FALSE)</f>
        <v>216.25899999999999</v>
      </c>
      <c r="N11" s="10">
        <v>65.11</v>
      </c>
      <c r="O11" s="10">
        <v>196.65899999999999</v>
      </c>
      <c r="P11" s="10">
        <v>417.399</v>
      </c>
      <c r="Q11" s="10">
        <v>373.97899999999998</v>
      </c>
      <c r="R11" s="5"/>
    </row>
    <row r="12" spans="1:18" x14ac:dyDescent="0.3">
      <c r="A12" s="5">
        <v>51579</v>
      </c>
      <c r="B12" s="6" t="s">
        <v>164</v>
      </c>
      <c r="C12" s="6" t="s">
        <v>6</v>
      </c>
      <c r="D12" s="5"/>
      <c r="E12" s="5"/>
      <c r="F12" s="5"/>
      <c r="G12" s="5"/>
      <c r="H12" s="5">
        <v>391.01100000000002</v>
      </c>
      <c r="I12" s="5">
        <v>666.97699999999998</v>
      </c>
      <c r="J12" s="5">
        <v>868.29100000000005</v>
      </c>
      <c r="K12" s="10">
        <f>VLOOKUP(A12,'011019 to 311219'!A:D,4,FALSE)</f>
        <v>671.26</v>
      </c>
      <c r="L12" s="10">
        <f>VLOOKUP(A12,'010120 to 310320'!A:D,4,FALSE)</f>
        <v>495.41</v>
      </c>
      <c r="M12" s="10">
        <f>VLOOKUP(A12,'010420 to 300620'!A:D,4,FALSE)</f>
        <v>26.341000000000001</v>
      </c>
      <c r="N12" s="10">
        <v>19</v>
      </c>
      <c r="O12" s="10">
        <v>170.321</v>
      </c>
      <c r="P12" s="10">
        <v>110.74</v>
      </c>
      <c r="Q12" s="10">
        <v>367.74</v>
      </c>
      <c r="R12" s="5"/>
    </row>
    <row r="13" spans="1:18" x14ac:dyDescent="0.3">
      <c r="A13" s="5">
        <v>51580</v>
      </c>
      <c r="B13" s="6" t="s">
        <v>165</v>
      </c>
      <c r="C13" s="6" t="s">
        <v>10</v>
      </c>
      <c r="D13" s="5"/>
      <c r="E13" s="5"/>
      <c r="F13" s="5"/>
      <c r="G13" s="5"/>
      <c r="H13" s="5">
        <v>558.34299999999996</v>
      </c>
      <c r="I13" s="5">
        <v>2962.5160000000001</v>
      </c>
      <c r="J13" s="5">
        <v>3574.8670000000002</v>
      </c>
      <c r="K13" s="10">
        <f>VLOOKUP(A13,'011019 to 311219'!A:D,4,FALSE)</f>
        <v>5757.1279999999997</v>
      </c>
      <c r="L13" s="10">
        <f>VLOOKUP(A13,'010120 to 310320'!A:D,4,FALSE)</f>
        <v>5218.9780000000001</v>
      </c>
      <c r="M13" s="10">
        <f>VLOOKUP(A13,'010420 to 300620'!A:D,4,FALSE)</f>
        <v>725.92100000000005</v>
      </c>
      <c r="N13" s="10">
        <v>1423.7639999999999</v>
      </c>
      <c r="O13" s="10">
        <v>1991.684</v>
      </c>
      <c r="P13" s="10">
        <v>1690.345</v>
      </c>
      <c r="Q13" s="10">
        <v>2592.4029999999998</v>
      </c>
      <c r="R13" s="5"/>
    </row>
    <row r="14" spans="1:18" x14ac:dyDescent="0.3">
      <c r="A14" s="5">
        <v>51581</v>
      </c>
      <c r="B14" s="6" t="s">
        <v>166</v>
      </c>
      <c r="C14" s="6" t="s">
        <v>6</v>
      </c>
      <c r="D14" s="5"/>
      <c r="E14" s="5"/>
      <c r="F14" s="5"/>
      <c r="G14" s="5"/>
      <c r="H14" s="5"/>
      <c r="I14" s="5">
        <v>28.75</v>
      </c>
      <c r="J14" s="5">
        <v>260.44799999999998</v>
      </c>
      <c r="K14" s="10">
        <f>VLOOKUP(A14,'011019 to 311219'!A:D,4,FALSE)</f>
        <v>192.411</v>
      </c>
      <c r="L14" s="10">
        <f>VLOOKUP(A14,'010120 to 310320'!A:D,4,FALSE)</f>
        <v>375.35300000000001</v>
      </c>
      <c r="M14" s="10">
        <f>VLOOKUP(A14,'010420 to 300620'!A:D,4,FALSE)</f>
        <v>3.41</v>
      </c>
      <c r="N14" s="10">
        <v>550.95000000000005</v>
      </c>
      <c r="O14" s="10">
        <v>772.89099999999996</v>
      </c>
      <c r="P14" s="10">
        <v>567.86300000000006</v>
      </c>
      <c r="Q14" s="10">
        <v>778.15200000000004</v>
      </c>
      <c r="R14" s="5"/>
    </row>
    <row r="15" spans="1:18" x14ac:dyDescent="0.3">
      <c r="A15" s="5">
        <v>51582</v>
      </c>
      <c r="B15" s="6" t="s">
        <v>166</v>
      </c>
      <c r="C15" s="6" t="s">
        <v>6</v>
      </c>
      <c r="D15" s="5"/>
      <c r="E15" s="5"/>
      <c r="F15" s="5"/>
      <c r="G15" s="5"/>
      <c r="H15" s="5"/>
      <c r="I15" s="5">
        <v>5.2190000000000003</v>
      </c>
      <c r="J15" s="5">
        <v>75.331999999999994</v>
      </c>
      <c r="K15" s="10">
        <f>VLOOKUP(A15,'011019 to 311219'!A:D,4,FALSE)</f>
        <v>102.58799999999999</v>
      </c>
      <c r="L15" s="10">
        <f>VLOOKUP(A15,'010120 to 310320'!A:D,4,FALSE)</f>
        <v>143.589</v>
      </c>
      <c r="M15" s="10">
        <f>VLOOKUP(A15,'010420 to 300620'!A:D,4,FALSE)</f>
        <v>15.571</v>
      </c>
      <c r="N15" s="10">
        <v>105.851</v>
      </c>
      <c r="O15" s="10">
        <v>165.67</v>
      </c>
      <c r="P15" s="10">
        <v>415.95400000000001</v>
      </c>
      <c r="Q15" s="10">
        <v>311.16800000000001</v>
      </c>
      <c r="R15" s="5"/>
    </row>
    <row r="16" spans="1:18" x14ac:dyDescent="0.3">
      <c r="A16" s="5">
        <v>51583</v>
      </c>
      <c r="B16" s="6" t="s">
        <v>167</v>
      </c>
      <c r="C16" s="6" t="s">
        <v>10</v>
      </c>
      <c r="D16" s="5"/>
      <c r="E16" s="5"/>
      <c r="F16" s="5"/>
      <c r="G16" s="5"/>
      <c r="H16" s="5">
        <v>2943.0439999999999</v>
      </c>
      <c r="I16" s="5">
        <v>2999.2939999999999</v>
      </c>
      <c r="J16" s="5">
        <v>3510.0970000000002</v>
      </c>
      <c r="K16" s="10">
        <f>VLOOKUP(A16,'011019 to 311219'!A:D,4,FALSE)</f>
        <v>6202.1469999999999</v>
      </c>
      <c r="L16" s="10">
        <f>VLOOKUP(A16,'010120 to 310320'!A:D,4,FALSE)</f>
        <v>3868.6019999999999</v>
      </c>
      <c r="M16" s="10">
        <f>VLOOKUP(A16,'010420 to 300620'!A:D,4,FALSE)</f>
        <v>558.125</v>
      </c>
      <c r="N16" s="10">
        <v>1083.616</v>
      </c>
      <c r="O16" s="10">
        <v>1260.9090000000001</v>
      </c>
      <c r="P16" s="10">
        <v>637.28</v>
      </c>
      <c r="Q16" s="10">
        <v>974.26099999999997</v>
      </c>
      <c r="R16" s="5"/>
    </row>
    <row r="17" spans="1:18" x14ac:dyDescent="0.3">
      <c r="A17" s="5">
        <v>51601</v>
      </c>
      <c r="B17" s="6" t="s">
        <v>168</v>
      </c>
      <c r="C17" s="6" t="s">
        <v>6</v>
      </c>
      <c r="D17" s="5"/>
      <c r="E17" s="5"/>
      <c r="F17" s="5"/>
      <c r="G17" s="5"/>
      <c r="H17" s="5">
        <v>296.05200000000002</v>
      </c>
      <c r="I17" s="5">
        <v>559.02700000000004</v>
      </c>
      <c r="J17" s="5">
        <v>1061.6389999999999</v>
      </c>
      <c r="K17" s="10">
        <f>VLOOKUP(A17,'011019 to 311219'!A:D,4,FALSE)</f>
        <v>1434.7750000000001</v>
      </c>
      <c r="L17" s="10">
        <f>VLOOKUP(A17,'010120 to 310320'!A:D,4,FALSE)</f>
        <v>1036.819</v>
      </c>
      <c r="M17" s="10">
        <f>VLOOKUP(A17,'010420 to 300620'!A:D,4,FALSE)</f>
        <v>472.43</v>
      </c>
      <c r="N17" s="10">
        <v>701.82</v>
      </c>
      <c r="O17" s="10">
        <v>1016.059</v>
      </c>
      <c r="P17" s="10">
        <v>734.66099999999994</v>
      </c>
      <c r="Q17" s="10">
        <v>674.52</v>
      </c>
      <c r="R17" s="5"/>
    </row>
    <row r="18" spans="1:18" x14ac:dyDescent="0.3">
      <c r="A18" s="5">
        <v>51602</v>
      </c>
      <c r="B18" s="6" t="s">
        <v>168</v>
      </c>
      <c r="C18" s="6" t="s">
        <v>10</v>
      </c>
      <c r="D18" s="5"/>
      <c r="E18" s="5"/>
      <c r="F18" s="5"/>
      <c r="G18" s="5"/>
      <c r="H18" s="5">
        <v>1915.66</v>
      </c>
      <c r="I18" s="5">
        <v>3986.1010000000001</v>
      </c>
      <c r="J18" s="5">
        <v>4737.799</v>
      </c>
      <c r="K18" s="10">
        <f>VLOOKUP(A18,'011019 to 311219'!A:D,4,FALSE)</f>
        <v>7921.7120000000004</v>
      </c>
      <c r="L18" s="10">
        <f>VLOOKUP(A18,'010120 to 310320'!A:D,4,FALSE)</f>
        <v>5371.2820000000002</v>
      </c>
      <c r="M18" s="10">
        <f>VLOOKUP(A18,'010420 to 300620'!A:D,4,FALSE)</f>
        <v>1016.468</v>
      </c>
      <c r="N18" s="10">
        <v>2514.491</v>
      </c>
      <c r="O18" s="10">
        <v>1627.0820000000001</v>
      </c>
      <c r="P18" s="10">
        <v>1346.9069999999999</v>
      </c>
      <c r="Q18" s="10">
        <v>1917.9960000000001</v>
      </c>
      <c r="R18" s="5"/>
    </row>
    <row r="19" spans="1:18" x14ac:dyDescent="0.3">
      <c r="A19" s="5">
        <v>51603</v>
      </c>
      <c r="B19" s="6" t="s">
        <v>169</v>
      </c>
      <c r="C19" s="6" t="s">
        <v>6</v>
      </c>
      <c r="D19" s="5"/>
      <c r="E19" s="5"/>
      <c r="F19" s="5"/>
      <c r="G19" s="5"/>
      <c r="H19" s="5">
        <v>1005.218</v>
      </c>
      <c r="I19" s="5">
        <v>3204.2089999999998</v>
      </c>
      <c r="J19" s="5">
        <v>2433.2600000000002</v>
      </c>
      <c r="K19" s="10">
        <f>VLOOKUP(A19,'011019 to 311219'!A:D,4,FALSE)</f>
        <v>3087.4389999999999</v>
      </c>
      <c r="L19" s="10">
        <f>VLOOKUP(A19,'010120 to 310320'!A:D,4,FALSE)</f>
        <v>1880.6780000000001</v>
      </c>
      <c r="M19" s="10">
        <f>VLOOKUP(A19,'010420 to 300620'!A:D,4,FALSE)</f>
        <v>290.39</v>
      </c>
      <c r="N19" s="10">
        <v>1089.03</v>
      </c>
      <c r="O19" s="10">
        <v>921.18</v>
      </c>
      <c r="P19" s="10">
        <v>699.11</v>
      </c>
      <c r="Q19" s="10">
        <v>671.81200000000001</v>
      </c>
      <c r="R19" s="5"/>
    </row>
    <row r="20" spans="1:18" x14ac:dyDescent="0.3">
      <c r="A20" s="5">
        <v>51604</v>
      </c>
      <c r="B20" s="6" t="s">
        <v>169</v>
      </c>
      <c r="C20" s="6" t="s">
        <v>10</v>
      </c>
      <c r="D20" s="5"/>
      <c r="E20" s="5"/>
      <c r="F20" s="5"/>
      <c r="G20" s="5"/>
      <c r="H20" s="5">
        <v>2269.3130000000001</v>
      </c>
      <c r="I20" s="5">
        <v>2215.3159999999998</v>
      </c>
      <c r="J20" s="5">
        <v>3479.1849999999999</v>
      </c>
      <c r="K20" s="10">
        <f>VLOOKUP(A20,'011019 to 311219'!A:D,4,FALSE)</f>
        <v>5071.1049999999996</v>
      </c>
      <c r="L20" s="10">
        <f>VLOOKUP(A20,'010120 to 310320'!A:D,4,FALSE)</f>
        <v>3610.13</v>
      </c>
      <c r="M20" s="10">
        <f>VLOOKUP(A20,'010420 to 300620'!A:D,4,FALSE)</f>
        <v>404.70600000000002</v>
      </c>
      <c r="N20" s="10">
        <v>1308.04</v>
      </c>
      <c r="O20" s="10">
        <v>1775.7360000000001</v>
      </c>
      <c r="P20" s="10">
        <v>1184.395</v>
      </c>
      <c r="Q20" s="10">
        <v>2010.79</v>
      </c>
      <c r="R20" s="5"/>
    </row>
    <row r="21" spans="1:18" x14ac:dyDescent="0.3">
      <c r="A21" s="5">
        <v>51605</v>
      </c>
      <c r="B21" s="6" t="s">
        <v>58</v>
      </c>
      <c r="C21" s="6" t="s">
        <v>6</v>
      </c>
      <c r="D21" s="5"/>
      <c r="E21" s="5"/>
      <c r="F21" s="5"/>
      <c r="G21" s="5">
        <v>252.54</v>
      </c>
      <c r="H21" s="5">
        <v>1276.229</v>
      </c>
      <c r="I21" s="5">
        <v>1229.8789999999999</v>
      </c>
      <c r="J21" s="5">
        <v>1327.92</v>
      </c>
      <c r="K21" s="10">
        <f>VLOOKUP(A21,'011019 to 311219'!A:D,4,FALSE)</f>
        <v>1785.61</v>
      </c>
      <c r="L21" s="10">
        <f>VLOOKUP(A21,'010120 to 310320'!A:D,4,FALSE)</f>
        <v>1639.299</v>
      </c>
      <c r="M21" s="10">
        <f>VLOOKUP(A21,'010420 to 300620'!A:D,4,FALSE)</f>
        <v>515.72199999999998</v>
      </c>
      <c r="N21" s="10">
        <v>545.99800000000005</v>
      </c>
      <c r="O21" s="10">
        <v>475.11099999999999</v>
      </c>
      <c r="P21" s="10">
        <v>614.46900000000005</v>
      </c>
      <c r="Q21" s="10">
        <v>614.34299999999996</v>
      </c>
      <c r="R21" s="5"/>
    </row>
    <row r="22" spans="1:18" x14ac:dyDescent="0.3">
      <c r="A22" s="5">
        <v>51606</v>
      </c>
      <c r="B22" s="6" t="s">
        <v>170</v>
      </c>
      <c r="C22" s="6" t="s">
        <v>6</v>
      </c>
      <c r="D22" s="5"/>
      <c r="E22" s="5"/>
      <c r="F22" s="5"/>
      <c r="G22" s="5"/>
      <c r="H22" s="5">
        <v>653.48699999999997</v>
      </c>
      <c r="I22" s="5">
        <v>1196.001</v>
      </c>
      <c r="J22" s="5">
        <v>1061.1590000000001</v>
      </c>
      <c r="K22" s="10">
        <f>VLOOKUP(A22,'011019 to 311219'!A:D,4,FALSE)</f>
        <v>1927.84</v>
      </c>
      <c r="L22" s="10">
        <f>VLOOKUP(A22,'010120 to 310320'!A:D,4,FALSE)</f>
        <v>740.42200000000003</v>
      </c>
      <c r="M22" s="10">
        <f>VLOOKUP(A22,'010420 to 300620'!A:D,4,FALSE)</f>
        <v>15.57</v>
      </c>
      <c r="N22" s="10">
        <v>415.65199999999999</v>
      </c>
      <c r="O22" s="10">
        <v>330.28</v>
      </c>
      <c r="P22" s="10">
        <v>322.80900000000003</v>
      </c>
      <c r="Q22" s="10">
        <v>469.38099999999997</v>
      </c>
      <c r="R22" s="5"/>
    </row>
    <row r="23" spans="1:18" x14ac:dyDescent="0.3">
      <c r="A23" s="5">
        <v>51607</v>
      </c>
      <c r="B23" s="6" t="s">
        <v>192</v>
      </c>
      <c r="C23" s="6" t="s">
        <v>6</v>
      </c>
      <c r="D23" s="5"/>
      <c r="E23" s="5"/>
      <c r="F23" s="5"/>
      <c r="G23" s="5"/>
      <c r="H23" s="5">
        <v>432.66800000000001</v>
      </c>
      <c r="I23" s="5">
        <v>576.47299999999996</v>
      </c>
      <c r="J23" s="5">
        <v>1040.79</v>
      </c>
      <c r="K23" s="10">
        <f>VLOOKUP(A23,'011019 to 311219'!A:D,4,FALSE)</f>
        <v>1912.12</v>
      </c>
      <c r="L23" s="10">
        <f>VLOOKUP(A23,'010120 to 310320'!A:D,4,FALSE)</f>
        <v>839.31</v>
      </c>
      <c r="M23" s="10"/>
      <c r="N23" s="10"/>
      <c r="O23" s="10">
        <v>11.74</v>
      </c>
      <c r="P23" s="10">
        <v>24.25</v>
      </c>
      <c r="Q23" s="10">
        <v>26.039000000000001</v>
      </c>
      <c r="R23" s="15"/>
    </row>
    <row r="24" spans="1:18" x14ac:dyDescent="0.3">
      <c r="A24" s="5">
        <v>51608</v>
      </c>
      <c r="B24" s="6" t="s">
        <v>192</v>
      </c>
      <c r="C24" s="6" t="s">
        <v>6</v>
      </c>
      <c r="D24" s="5"/>
      <c r="E24" s="5"/>
      <c r="F24" s="5"/>
      <c r="G24" s="5"/>
      <c r="H24" s="5">
        <v>451.76</v>
      </c>
      <c r="I24" s="5">
        <v>1253.847</v>
      </c>
      <c r="J24" s="5">
        <v>1480.33</v>
      </c>
      <c r="K24" s="10">
        <f>VLOOKUP(A24,'011019 to 311219'!A:D,4,FALSE)</f>
        <v>1461.2190000000001</v>
      </c>
      <c r="L24" s="10">
        <f>VLOOKUP(A24,'010120 to 310320'!A:D,4,FALSE)</f>
        <v>979.53</v>
      </c>
      <c r="M24" s="10"/>
      <c r="N24" s="10">
        <v>44.350999999999999</v>
      </c>
      <c r="O24" s="10">
        <v>46.808999999999997</v>
      </c>
      <c r="P24" s="10">
        <v>213.941</v>
      </c>
      <c r="Q24" s="10">
        <v>491.08</v>
      </c>
      <c r="R24" s="15"/>
    </row>
    <row r="25" spans="1:18" x14ac:dyDescent="0.3">
      <c r="A25" s="5">
        <v>51609</v>
      </c>
      <c r="B25" s="6" t="s">
        <v>171</v>
      </c>
      <c r="C25" s="6" t="s">
        <v>6</v>
      </c>
      <c r="D25" s="5"/>
      <c r="E25" s="5"/>
      <c r="F25" s="5"/>
      <c r="G25" s="5"/>
      <c r="H25" s="5">
        <v>389.02</v>
      </c>
      <c r="I25" s="5">
        <v>880.77099999999996</v>
      </c>
      <c r="J25" s="5">
        <v>740.41899999999998</v>
      </c>
      <c r="K25" s="10">
        <f>VLOOKUP(A25,'011019 to 311219'!A:D,4,FALSE)</f>
        <v>1029.1310000000001</v>
      </c>
      <c r="L25" s="10">
        <f>VLOOKUP(A25,'010120 to 310320'!A:D,4,FALSE)</f>
        <v>761.08900000000006</v>
      </c>
      <c r="M25" s="10">
        <f>VLOOKUP(A25,'010420 to 300620'!A:D,4,FALSE)</f>
        <v>142.89099999999999</v>
      </c>
      <c r="N25" s="10">
        <v>570.149</v>
      </c>
      <c r="O25" s="10">
        <v>274.27999999999997</v>
      </c>
      <c r="P25" s="10">
        <v>175.53</v>
      </c>
      <c r="Q25" s="10">
        <v>196.49</v>
      </c>
      <c r="R25" s="5"/>
    </row>
    <row r="26" spans="1:18" x14ac:dyDescent="0.3">
      <c r="A26" s="5">
        <v>51610</v>
      </c>
      <c r="B26" s="6" t="s">
        <v>172</v>
      </c>
      <c r="C26" s="6" t="s">
        <v>6</v>
      </c>
      <c r="D26" s="5"/>
      <c r="E26" s="5"/>
      <c r="F26" s="5"/>
      <c r="G26" s="5">
        <v>143.69999999999999</v>
      </c>
      <c r="H26" s="5">
        <v>1397.165</v>
      </c>
      <c r="I26" s="5">
        <v>1637.6790000000001</v>
      </c>
      <c r="J26" s="5">
        <v>739.904</v>
      </c>
      <c r="K26" s="10">
        <f>VLOOKUP(A26,'011019 to 311219'!A:D,4,FALSE)</f>
        <v>821.31700000000001</v>
      </c>
      <c r="L26" s="10">
        <f>VLOOKUP(A26,'010120 to 310320'!A:D,4,FALSE)</f>
        <v>1048.472</v>
      </c>
      <c r="M26" s="10">
        <f>VLOOKUP(A26,'010420 to 300620'!A:D,4,FALSE)</f>
        <v>196.79900000000001</v>
      </c>
      <c r="N26" s="10">
        <v>1024.21</v>
      </c>
      <c r="O26" s="10">
        <v>1583.6279999999999</v>
      </c>
      <c r="P26" s="10">
        <v>1549.587</v>
      </c>
      <c r="Q26" s="10">
        <v>1154.3219999999999</v>
      </c>
      <c r="R26" s="5"/>
    </row>
    <row r="27" spans="1:18" x14ac:dyDescent="0.3">
      <c r="A27" s="5">
        <v>51689</v>
      </c>
      <c r="B27" s="6" t="s">
        <v>173</v>
      </c>
      <c r="C27" s="6" t="s">
        <v>6</v>
      </c>
      <c r="D27" s="5"/>
      <c r="E27" s="5"/>
      <c r="F27" s="5"/>
      <c r="G27" s="5"/>
      <c r="H27" s="5"/>
      <c r="I27" s="5"/>
      <c r="J27" s="5">
        <v>1372.8679999999999</v>
      </c>
      <c r="K27" s="10">
        <f>VLOOKUP(A27,'011019 to 311219'!A:D,4,FALSE)</f>
        <v>1513.1610000000001</v>
      </c>
      <c r="L27" s="10">
        <f>VLOOKUP(A27,'010120 to 310320'!A:D,4,FALSE)</f>
        <v>1335.93</v>
      </c>
      <c r="M27" s="10">
        <f>VLOOKUP(A27,'010420 to 300620'!A:D,4,FALSE)</f>
        <v>103.07</v>
      </c>
      <c r="N27" s="10">
        <v>1219.95</v>
      </c>
      <c r="O27" s="10">
        <v>2671.01</v>
      </c>
      <c r="P27" s="10">
        <v>2904.3989999999999</v>
      </c>
      <c r="Q27" s="10">
        <v>3120.241</v>
      </c>
      <c r="R27" s="5"/>
    </row>
    <row r="28" spans="1:18" x14ac:dyDescent="0.3">
      <c r="A28" s="5">
        <v>51690</v>
      </c>
      <c r="B28" s="6" t="s">
        <v>173</v>
      </c>
      <c r="C28" s="6" t="s">
        <v>6</v>
      </c>
      <c r="D28" s="5"/>
      <c r="E28" s="5"/>
      <c r="F28" s="5"/>
      <c r="G28" s="5"/>
      <c r="H28" s="5"/>
      <c r="I28" s="5"/>
      <c r="J28" s="5">
        <v>480.76100000000002</v>
      </c>
      <c r="K28" s="10">
        <f>VLOOKUP(A28,'011019 to 311219'!A:D,4,FALSE)</f>
        <v>1469.81</v>
      </c>
      <c r="L28" s="10">
        <f>VLOOKUP(A28,'010120 to 310320'!A:D,4,FALSE)</f>
        <v>1692.087</v>
      </c>
      <c r="M28" s="10">
        <f>VLOOKUP(A28,'010420 to 300620'!A:D,4,FALSE)</f>
        <v>475.36200000000002</v>
      </c>
      <c r="N28" s="10">
        <v>1767.51</v>
      </c>
      <c r="O28" s="10">
        <v>1698.501</v>
      </c>
      <c r="P28" s="10">
        <v>1531.1089999999999</v>
      </c>
      <c r="Q28" s="10">
        <v>2483.0529999999999</v>
      </c>
      <c r="R28" s="5"/>
    </row>
    <row r="29" spans="1:18" x14ac:dyDescent="0.3">
      <c r="A29" s="5">
        <v>51691</v>
      </c>
      <c r="B29" s="6" t="s">
        <v>49</v>
      </c>
      <c r="C29" s="6" t="s">
        <v>6</v>
      </c>
      <c r="D29" s="5"/>
      <c r="E29" s="5"/>
      <c r="F29" s="5"/>
      <c r="G29" s="5"/>
      <c r="H29" s="5">
        <v>316.3</v>
      </c>
      <c r="I29" s="5">
        <v>830.96399999999994</v>
      </c>
      <c r="J29" s="5">
        <v>1009.07</v>
      </c>
      <c r="K29" s="10">
        <f>VLOOKUP(A29,'011019 to 311219'!A:D,4,FALSE)</f>
        <v>994.68100000000004</v>
      </c>
      <c r="L29" s="10">
        <f>VLOOKUP(A29,'010120 to 310320'!A:D,4,FALSE)</f>
        <v>1045.3420000000001</v>
      </c>
      <c r="M29" s="10">
        <f>VLOOKUP(A29,'010420 to 300620'!A:D,4,FALSE)</f>
        <v>280.49099999999999</v>
      </c>
      <c r="N29" s="10">
        <v>195.03899999999999</v>
      </c>
      <c r="O29" s="10">
        <v>17.53</v>
      </c>
      <c r="P29" s="10">
        <v>290.45999999999998</v>
      </c>
      <c r="Q29" s="10">
        <v>746.702</v>
      </c>
      <c r="R29" s="5"/>
    </row>
    <row r="30" spans="1:18" x14ac:dyDescent="0.3">
      <c r="A30" s="5">
        <v>51692</v>
      </c>
      <c r="B30" s="6" t="s">
        <v>49</v>
      </c>
      <c r="C30" s="6" t="s">
        <v>6</v>
      </c>
      <c r="D30" s="5"/>
      <c r="E30" s="5"/>
      <c r="F30" s="5"/>
      <c r="G30" s="5"/>
      <c r="H30" s="5">
        <v>228.19800000000001</v>
      </c>
      <c r="I30" s="5">
        <v>1672.0819999999999</v>
      </c>
      <c r="J30" s="5">
        <v>1084.761</v>
      </c>
      <c r="K30" s="10">
        <f>VLOOKUP(A30,'011019 to 311219'!A:D,4,FALSE)</f>
        <v>1345.681</v>
      </c>
      <c r="L30" s="10">
        <f>VLOOKUP(A30,'010120 to 310320'!A:D,4,FALSE)</f>
        <v>1412.61</v>
      </c>
      <c r="M30" s="10">
        <f>VLOOKUP(A30,'010420 to 300620'!A:D,4,FALSE)</f>
        <v>223.619</v>
      </c>
      <c r="N30" s="10">
        <v>286.81</v>
      </c>
      <c r="O30" s="10">
        <v>419.47</v>
      </c>
      <c r="P30" s="10">
        <v>343.52100000000002</v>
      </c>
      <c r="Q30" s="10">
        <v>1046.0889999999999</v>
      </c>
      <c r="R30" s="5"/>
    </row>
    <row r="31" spans="1:18" x14ac:dyDescent="0.3">
      <c r="A31" s="5">
        <v>51693</v>
      </c>
      <c r="B31" s="6" t="s">
        <v>174</v>
      </c>
      <c r="C31" s="6" t="s">
        <v>6</v>
      </c>
      <c r="D31" s="5"/>
      <c r="E31" s="5"/>
      <c r="F31" s="5"/>
      <c r="G31" s="5"/>
      <c r="H31" s="5">
        <v>928.702</v>
      </c>
      <c r="I31" s="5">
        <v>2127.4299999999998</v>
      </c>
      <c r="J31" s="5">
        <v>2464.4369999999999</v>
      </c>
      <c r="K31" s="10">
        <f>VLOOKUP(A31,'011019 to 311219'!A:D,4,FALSE)</f>
        <v>2870.94</v>
      </c>
      <c r="L31" s="10">
        <f>VLOOKUP(A31,'010120 to 310320'!A:D,4,FALSE)</f>
        <v>2238.1709999999998</v>
      </c>
      <c r="M31" s="10">
        <f>VLOOKUP(A31,'010420 to 300620'!A:D,4,FALSE)</f>
        <v>1943.269</v>
      </c>
      <c r="N31" s="10">
        <v>3219.473</v>
      </c>
      <c r="O31" s="10">
        <v>3197.643</v>
      </c>
      <c r="P31" s="10">
        <v>2258.9079999999999</v>
      </c>
      <c r="Q31" s="10">
        <v>2402.415</v>
      </c>
      <c r="R31" s="5"/>
    </row>
    <row r="32" spans="1:18" x14ac:dyDescent="0.3">
      <c r="A32" s="5">
        <v>51694</v>
      </c>
      <c r="B32" s="6" t="s">
        <v>174</v>
      </c>
      <c r="C32" s="6" t="s">
        <v>10</v>
      </c>
      <c r="D32" s="5"/>
      <c r="E32" s="5"/>
      <c r="F32" s="5"/>
      <c r="G32" s="5"/>
      <c r="H32" s="5"/>
      <c r="I32" s="5">
        <v>256.69900000000001</v>
      </c>
      <c r="J32" s="5">
        <v>4321.0249999999996</v>
      </c>
      <c r="K32" s="10">
        <f>VLOOKUP(A32,'011019 to 311219'!A:D,4,FALSE)</f>
        <v>4848.57</v>
      </c>
      <c r="L32" s="10">
        <f>VLOOKUP(A32,'010120 to 310320'!A:D,4,FALSE)</f>
        <v>1909.73</v>
      </c>
      <c r="M32" s="10">
        <f>VLOOKUP(A32,'010420 to 300620'!A:D,4,FALSE)</f>
        <v>277.49799999999999</v>
      </c>
      <c r="N32" s="10">
        <v>2520.6880000000001</v>
      </c>
      <c r="O32" s="10">
        <v>1566.759</v>
      </c>
      <c r="P32" s="10">
        <v>287.791</v>
      </c>
      <c r="Q32" s="10">
        <v>2473.7449999999999</v>
      </c>
      <c r="R32" s="5"/>
    </row>
    <row r="33" spans="1:18" x14ac:dyDescent="0.3">
      <c r="A33" s="5">
        <v>51695</v>
      </c>
      <c r="B33" s="6" t="s">
        <v>175</v>
      </c>
      <c r="C33" s="6" t="s">
        <v>6</v>
      </c>
      <c r="D33" s="5"/>
      <c r="E33" s="5"/>
      <c r="F33" s="5"/>
      <c r="G33" s="5"/>
      <c r="H33" s="5"/>
      <c r="I33" s="5">
        <v>139.16999999999999</v>
      </c>
      <c r="J33" s="5">
        <v>1060.8800000000001</v>
      </c>
      <c r="K33" s="10">
        <f>VLOOKUP(A33,'011019 to 311219'!A:D,4,FALSE)</f>
        <v>1091.1300000000001</v>
      </c>
      <c r="L33" s="10">
        <f>VLOOKUP(A33,'010120 to 310320'!A:D,4,FALSE)</f>
        <v>1062.6099999999999</v>
      </c>
      <c r="M33" s="10">
        <f>VLOOKUP(A33,'010420 to 300620'!A:D,4,FALSE)</f>
        <v>33.31</v>
      </c>
      <c r="N33" s="10">
        <v>50.98</v>
      </c>
      <c r="O33" s="10">
        <v>187.87</v>
      </c>
      <c r="P33" s="10">
        <v>303.68</v>
      </c>
      <c r="Q33" s="10">
        <v>315.51</v>
      </c>
      <c r="R33" s="5"/>
    </row>
    <row r="34" spans="1:18" x14ac:dyDescent="0.3">
      <c r="A34" s="5">
        <v>51696</v>
      </c>
      <c r="B34" s="6" t="s">
        <v>175</v>
      </c>
      <c r="C34" s="6" t="s">
        <v>6</v>
      </c>
      <c r="D34" s="5"/>
      <c r="E34" s="5"/>
      <c r="F34" s="5"/>
      <c r="G34" s="5"/>
      <c r="H34" s="5"/>
      <c r="I34" s="5">
        <v>177.99</v>
      </c>
      <c r="J34" s="5">
        <v>1562.64</v>
      </c>
      <c r="K34" s="10">
        <f>VLOOKUP(A34,'011019 to 311219'!A:D,4,FALSE)</f>
        <v>2041.19</v>
      </c>
      <c r="L34" s="10">
        <f>VLOOKUP(A34,'010120 to 310320'!A:D,4,FALSE)</f>
        <v>2091.4299999999998</v>
      </c>
      <c r="M34" s="10">
        <f>VLOOKUP(A34,'010420 to 300620'!A:D,4,FALSE)</f>
        <v>61.37</v>
      </c>
      <c r="N34" s="10">
        <v>161.38999999999999</v>
      </c>
      <c r="O34" s="10">
        <v>728.02</v>
      </c>
      <c r="P34" s="10">
        <v>975.61</v>
      </c>
      <c r="Q34" s="10">
        <v>1373.88</v>
      </c>
      <c r="R34" s="5"/>
    </row>
    <row r="35" spans="1:18" x14ac:dyDescent="0.3">
      <c r="A35" s="5">
        <v>51698</v>
      </c>
      <c r="B35" s="6" t="s">
        <v>176</v>
      </c>
      <c r="C35" s="6" t="s">
        <v>6</v>
      </c>
      <c r="D35" s="5"/>
      <c r="E35" s="5"/>
      <c r="F35" s="5"/>
      <c r="G35" s="5"/>
      <c r="H35" s="5"/>
      <c r="I35" s="5">
        <v>150.07</v>
      </c>
      <c r="J35" s="5">
        <v>617.73</v>
      </c>
      <c r="K35" s="10">
        <f>VLOOKUP(A35,'011019 to 311219'!A:D,4,FALSE)</f>
        <v>648.04999999999995</v>
      </c>
      <c r="L35" s="10">
        <f>VLOOKUP(A35,'010120 to 310320'!A:D,4,FALSE)</f>
        <v>642.38</v>
      </c>
      <c r="M35" s="10">
        <f>VLOOKUP(A35,'010420 to 300620'!A:D,4,FALSE)</f>
        <v>151.12</v>
      </c>
      <c r="N35" s="10">
        <v>64.3</v>
      </c>
      <c r="O35" s="10">
        <v>591.58000000000004</v>
      </c>
      <c r="P35" s="10">
        <v>466.72</v>
      </c>
      <c r="Q35" s="10">
        <v>651.69000000000005</v>
      </c>
      <c r="R35" s="5"/>
    </row>
    <row r="36" spans="1:18" x14ac:dyDescent="0.3">
      <c r="A36" s="5">
        <v>51699</v>
      </c>
      <c r="B36" s="6" t="s">
        <v>176</v>
      </c>
      <c r="C36" s="6" t="s">
        <v>6</v>
      </c>
      <c r="D36" s="5"/>
      <c r="E36" s="5"/>
      <c r="F36" s="5"/>
      <c r="G36" s="5"/>
      <c r="H36" s="5"/>
      <c r="I36" s="5">
        <v>17.989999999999998</v>
      </c>
      <c r="J36" s="5">
        <v>655.8</v>
      </c>
      <c r="K36" s="10">
        <f>VLOOKUP(A36,'011019 to 311219'!A:D,4,FALSE)</f>
        <v>610.19000000000005</v>
      </c>
      <c r="L36" s="10">
        <f>VLOOKUP(A36,'010120 to 310320'!A:D,4,FALSE)</f>
        <v>803.09</v>
      </c>
      <c r="M36" s="10">
        <f>VLOOKUP(A36,'010420 to 300620'!A:D,4,FALSE)</f>
        <v>651.36</v>
      </c>
      <c r="N36" s="10">
        <v>496.12</v>
      </c>
      <c r="O36" s="10">
        <v>456.23</v>
      </c>
      <c r="P36" s="10">
        <v>450.6</v>
      </c>
      <c r="Q36" s="10">
        <v>311</v>
      </c>
      <c r="R36" s="5"/>
    </row>
    <row r="37" spans="1:18" x14ac:dyDescent="0.3">
      <c r="A37" s="5">
        <v>51700</v>
      </c>
      <c r="B37" s="6" t="s">
        <v>176</v>
      </c>
      <c r="C37" s="6" t="s">
        <v>6</v>
      </c>
      <c r="D37" s="5"/>
      <c r="E37" s="5"/>
      <c r="F37" s="5"/>
      <c r="G37" s="5"/>
      <c r="H37" s="5"/>
      <c r="I37" s="5">
        <v>38</v>
      </c>
      <c r="J37" s="5">
        <v>491.05</v>
      </c>
      <c r="K37" s="10">
        <f>VLOOKUP(A37,'011019 to 311219'!A:D,4,FALSE)</f>
        <v>677.42</v>
      </c>
      <c r="L37" s="10">
        <f>VLOOKUP(A37,'010120 to 310320'!A:D,4,FALSE)</f>
        <v>567.59</v>
      </c>
      <c r="M37" s="10">
        <f>VLOOKUP(A37,'010420 to 300620'!A:D,4,FALSE)</f>
        <v>271.95</v>
      </c>
      <c r="N37" s="10">
        <v>178.42</v>
      </c>
      <c r="O37" s="10">
        <v>339.12</v>
      </c>
      <c r="P37" s="10">
        <v>480.46</v>
      </c>
      <c r="Q37" s="10">
        <v>465.35</v>
      </c>
      <c r="R37" s="5"/>
    </row>
    <row r="38" spans="1:18" x14ac:dyDescent="0.3">
      <c r="A38" s="5">
        <v>51703</v>
      </c>
      <c r="B38" s="6" t="s">
        <v>177</v>
      </c>
      <c r="C38" s="6" t="s">
        <v>6</v>
      </c>
      <c r="D38" s="5"/>
      <c r="E38" s="5"/>
      <c r="F38" s="5"/>
      <c r="G38" s="5"/>
      <c r="H38" s="5"/>
      <c r="I38" s="5">
        <v>42.338000000000001</v>
      </c>
      <c r="J38" s="5">
        <v>238.768</v>
      </c>
      <c r="K38" s="10">
        <f>VLOOKUP(A38,'011019 to 311219'!A:D,4,FALSE)</f>
        <v>436.27199999999999</v>
      </c>
      <c r="L38" s="10">
        <f>VLOOKUP(A38,'010120 to 310320'!A:D,4,FALSE)</f>
        <v>230.49799999999999</v>
      </c>
      <c r="M38" s="10">
        <f>VLOOKUP(A38,'010420 to 300620'!A:D,4,FALSE)</f>
        <v>43.278999999999996</v>
      </c>
      <c r="N38" s="10">
        <v>221.19</v>
      </c>
      <c r="O38" s="10">
        <v>605.37900000000002</v>
      </c>
      <c r="P38" s="10">
        <v>480.72800000000001</v>
      </c>
      <c r="Q38" s="10">
        <v>619.25199999999995</v>
      </c>
      <c r="R38" s="5"/>
    </row>
    <row r="39" spans="1:18" x14ac:dyDescent="0.3">
      <c r="A39" s="5">
        <v>51725</v>
      </c>
      <c r="B39" s="6" t="s">
        <v>178</v>
      </c>
      <c r="C39" s="6" t="s">
        <v>6</v>
      </c>
      <c r="D39" s="5"/>
      <c r="E39" s="5"/>
      <c r="F39" s="5"/>
      <c r="G39" s="5"/>
      <c r="H39" s="5"/>
      <c r="I39" s="5"/>
      <c r="J39" s="5">
        <v>370.27</v>
      </c>
      <c r="K39" s="10">
        <f>VLOOKUP(A39,'011019 to 311219'!A:D,4,FALSE)</f>
        <v>1201.6099999999999</v>
      </c>
      <c r="L39" s="10">
        <f>VLOOKUP(A39,'010120 to 310320'!A:D,4,FALSE)</f>
        <v>881.5</v>
      </c>
      <c r="M39" s="10">
        <f>VLOOKUP(A39,'010420 to 300620'!A:D,4,FALSE)</f>
        <v>575.78</v>
      </c>
      <c r="N39" s="10">
        <v>1003.53</v>
      </c>
      <c r="O39" s="10">
        <v>822.52</v>
      </c>
      <c r="P39" s="10">
        <v>573.86</v>
      </c>
      <c r="Q39" s="10">
        <v>589.85</v>
      </c>
      <c r="R39" s="5"/>
    </row>
    <row r="40" spans="1:18" x14ac:dyDescent="0.3">
      <c r="A40" s="5">
        <v>51726</v>
      </c>
      <c r="B40" s="6" t="s">
        <v>178</v>
      </c>
      <c r="C40" s="6" t="s">
        <v>6</v>
      </c>
      <c r="D40" s="5"/>
      <c r="E40" s="5"/>
      <c r="F40" s="5"/>
      <c r="G40" s="5"/>
      <c r="H40" s="5"/>
      <c r="I40" s="5"/>
      <c r="J40" s="5">
        <v>188.96</v>
      </c>
      <c r="K40" s="10">
        <f>VLOOKUP(A40,'011019 to 311219'!A:D,4,FALSE)</f>
        <v>794.85</v>
      </c>
      <c r="L40" s="10">
        <f>VLOOKUP(A40,'010120 to 310320'!A:D,4,FALSE)</f>
        <v>300.81</v>
      </c>
      <c r="M40" s="10">
        <f>VLOOKUP(A40,'010420 to 300620'!A:D,4,FALSE)</f>
        <v>86.61</v>
      </c>
      <c r="N40" s="10">
        <v>372.4</v>
      </c>
      <c r="O40" s="10">
        <v>730.21</v>
      </c>
      <c r="P40" s="10">
        <v>402.8</v>
      </c>
      <c r="Q40" s="10">
        <v>975.5</v>
      </c>
      <c r="R40" s="5"/>
    </row>
    <row r="41" spans="1:18" x14ac:dyDescent="0.3">
      <c r="A41" s="5">
        <v>51727</v>
      </c>
      <c r="B41" s="6" t="s">
        <v>179</v>
      </c>
      <c r="C41" s="6" t="s">
        <v>6</v>
      </c>
      <c r="D41" s="5"/>
      <c r="E41" s="5"/>
      <c r="F41" s="5"/>
      <c r="G41" s="5"/>
      <c r="H41" s="5"/>
      <c r="I41" s="5">
        <v>5.37</v>
      </c>
      <c r="J41" s="5">
        <v>810.51900000000001</v>
      </c>
      <c r="K41" s="10">
        <f>VLOOKUP(A41,'011019 to 311219'!A:D,4,FALSE)</f>
        <v>2039</v>
      </c>
      <c r="L41" s="10">
        <f>VLOOKUP(A41,'010120 to 310320'!A:D,4,FALSE)</f>
        <v>2003.9380000000001</v>
      </c>
      <c r="M41" s="10">
        <f>VLOOKUP(A41,'010420 to 300620'!A:D,4,FALSE)</f>
        <v>146.72999999999999</v>
      </c>
      <c r="N41" s="10">
        <v>770.12900000000002</v>
      </c>
      <c r="O41" s="10">
        <v>1326.3119999999999</v>
      </c>
      <c r="P41" s="10">
        <v>782.80100000000004</v>
      </c>
      <c r="Q41" s="10">
        <v>1403.8979999999999</v>
      </c>
      <c r="R41" s="5"/>
    </row>
    <row r="42" spans="1:18" x14ac:dyDescent="0.3">
      <c r="A42" s="5">
        <v>51728</v>
      </c>
      <c r="B42" s="6" t="s">
        <v>180</v>
      </c>
      <c r="C42" s="6" t="s">
        <v>6</v>
      </c>
      <c r="D42" s="5"/>
      <c r="E42" s="5"/>
      <c r="F42" s="5"/>
      <c r="G42" s="5"/>
      <c r="H42" s="5"/>
      <c r="I42" s="5">
        <v>44.808999999999997</v>
      </c>
      <c r="J42" s="5">
        <v>169.52</v>
      </c>
      <c r="K42" s="10">
        <f>VLOOKUP(A42,'011019 to 311219'!A:D,4,FALSE)</f>
        <v>98.938000000000002</v>
      </c>
      <c r="L42" s="10">
        <f>VLOOKUP(A42,'010120 to 310320'!A:D,4,FALSE)</f>
        <v>154.87200000000001</v>
      </c>
      <c r="M42" s="10">
        <f>VLOOKUP(A42,'010420 to 300620'!A:D,4,FALSE)</f>
        <v>9.5500000000000007</v>
      </c>
      <c r="N42" s="10">
        <v>51.238999999999997</v>
      </c>
      <c r="O42" s="10">
        <v>138.9</v>
      </c>
      <c r="P42" s="10">
        <v>253.15899999999999</v>
      </c>
      <c r="Q42" s="10">
        <v>321.041</v>
      </c>
      <c r="R42" s="5"/>
    </row>
    <row r="43" spans="1:18" x14ac:dyDescent="0.3">
      <c r="A43" s="5">
        <v>51730</v>
      </c>
      <c r="B43" s="6" t="s">
        <v>181</v>
      </c>
      <c r="C43" s="6" t="s">
        <v>6</v>
      </c>
      <c r="D43" s="5"/>
      <c r="E43" s="5"/>
      <c r="F43" s="5"/>
      <c r="G43" s="5"/>
      <c r="H43" s="5"/>
      <c r="I43" s="5"/>
      <c r="J43" s="5">
        <v>1010.72</v>
      </c>
      <c r="K43" s="10">
        <f>VLOOKUP(A43,'011019 to 311219'!A:D,4,FALSE)</f>
        <v>587.20100000000002</v>
      </c>
      <c r="L43" s="10">
        <f>VLOOKUP(A43,'010120 to 310320'!A:D,4,FALSE)</f>
        <v>1136.3510000000001</v>
      </c>
      <c r="M43" s="10">
        <f>VLOOKUP(A43,'010420 to 300620'!A:D,4,FALSE)</f>
        <v>465.09199999999998</v>
      </c>
      <c r="N43" s="10">
        <v>779.97799999999995</v>
      </c>
      <c r="O43" s="10">
        <v>1672.6610000000001</v>
      </c>
      <c r="P43" s="10">
        <v>1505.693</v>
      </c>
      <c r="Q43" s="10">
        <v>693.51099999999997</v>
      </c>
      <c r="R43" s="5"/>
    </row>
    <row r="44" spans="1:18" x14ac:dyDescent="0.3">
      <c r="A44" s="5">
        <v>51731</v>
      </c>
      <c r="B44" s="6" t="s">
        <v>181</v>
      </c>
      <c r="C44" s="6" t="s">
        <v>10</v>
      </c>
      <c r="D44" s="5"/>
      <c r="E44" s="5"/>
      <c r="F44" s="5"/>
      <c r="G44" s="5"/>
      <c r="H44" s="5"/>
      <c r="I44" s="5"/>
      <c r="J44" s="5">
        <v>3760.8870000000002</v>
      </c>
      <c r="K44" s="10">
        <f>VLOOKUP(A44,'011019 to 311219'!A:D,4,FALSE)</f>
        <v>5731.0680000000002</v>
      </c>
      <c r="L44" s="10">
        <f>VLOOKUP(A44,'010120 to 310320'!A:D,4,FALSE)</f>
        <v>3881.3409999999999</v>
      </c>
      <c r="M44" s="10">
        <f>VLOOKUP(A44,'010420 to 300620'!A:D,4,FALSE)</f>
        <v>1539.1369999999999</v>
      </c>
      <c r="N44" s="10">
        <v>3602.4879999999998</v>
      </c>
      <c r="O44" s="10">
        <v>3546.3020000000001</v>
      </c>
      <c r="P44" s="10">
        <v>2463.3919999999998</v>
      </c>
      <c r="Q44" s="10">
        <v>2572.9859999999999</v>
      </c>
      <c r="R44" s="5"/>
    </row>
    <row r="45" spans="1:18" x14ac:dyDescent="0.3">
      <c r="A45" s="5">
        <v>51732</v>
      </c>
      <c r="B45" s="6" t="s">
        <v>182</v>
      </c>
      <c r="C45" s="6" t="s">
        <v>10</v>
      </c>
      <c r="D45" s="5"/>
      <c r="E45" s="5"/>
      <c r="F45" s="5"/>
      <c r="G45" s="5"/>
      <c r="H45" s="5"/>
      <c r="I45" s="5"/>
      <c r="J45" s="5"/>
      <c r="K45" s="10"/>
      <c r="L45" s="10">
        <f>VLOOKUP(A45,'010120 to 310320'!A:D,4,FALSE)</f>
        <v>818.88</v>
      </c>
      <c r="M45" s="10">
        <f>VLOOKUP(A45,'010420 to 300620'!A:D,4,FALSE)</f>
        <v>187.102</v>
      </c>
      <c r="N45" s="10">
        <v>517.78800000000001</v>
      </c>
      <c r="O45" s="10">
        <v>270.18400000000003</v>
      </c>
      <c r="P45" s="10">
        <v>194.14</v>
      </c>
      <c r="Q45" s="10">
        <v>524.72299999999996</v>
      </c>
      <c r="R45" s="5"/>
    </row>
    <row r="46" spans="1:18" x14ac:dyDescent="0.3">
      <c r="A46" s="5">
        <v>51733</v>
      </c>
      <c r="B46" s="6" t="s">
        <v>183</v>
      </c>
      <c r="C46" s="6" t="s">
        <v>10</v>
      </c>
      <c r="D46" s="5"/>
      <c r="E46" s="5"/>
      <c r="F46" s="5"/>
      <c r="G46" s="5"/>
      <c r="H46" s="5"/>
      <c r="I46" s="5"/>
      <c r="J46" s="5">
        <v>2624.3020000000001</v>
      </c>
      <c r="K46" s="10">
        <f>VLOOKUP(A46,'011019 to 311219'!A:D,4,FALSE)</f>
        <v>3181.473</v>
      </c>
      <c r="L46" s="10">
        <f>VLOOKUP(A46,'010120 to 310320'!A:D,4,FALSE)</f>
        <v>3260.7660000000001</v>
      </c>
      <c r="M46" s="10">
        <f>VLOOKUP(A46,'010420 to 300620'!A:D,4,FALSE)</f>
        <v>125.715</v>
      </c>
      <c r="N46" s="10">
        <v>343.22399999999999</v>
      </c>
      <c r="O46" s="10">
        <v>560.56200000000001</v>
      </c>
      <c r="P46" s="10">
        <v>399.35300000000001</v>
      </c>
      <c r="Q46" s="10">
        <v>708.53800000000001</v>
      </c>
      <c r="R46" s="5"/>
    </row>
    <row r="47" spans="1:18" x14ac:dyDescent="0.3">
      <c r="A47" s="5">
        <v>51735</v>
      </c>
      <c r="B47" s="6" t="s">
        <v>184</v>
      </c>
      <c r="C47" s="6" t="s">
        <v>10</v>
      </c>
      <c r="D47" s="5"/>
      <c r="E47" s="5"/>
      <c r="F47" s="5"/>
      <c r="G47" s="5"/>
      <c r="H47" s="5"/>
      <c r="I47" s="5"/>
      <c r="J47" s="5"/>
      <c r="K47" s="10"/>
      <c r="L47" s="10">
        <f>VLOOKUP(A47,'010120 to 310320'!A:D,4,FALSE)</f>
        <v>2070.6849999999999</v>
      </c>
      <c r="M47" s="10">
        <f>VLOOKUP(A47,'010420 to 300620'!A:D,4,FALSE)</f>
        <v>750.31100000000004</v>
      </c>
      <c r="N47" s="10">
        <v>1040.395</v>
      </c>
      <c r="O47" s="10">
        <v>1300.55</v>
      </c>
      <c r="P47" s="10">
        <v>561.76800000000003</v>
      </c>
      <c r="Q47" s="10">
        <v>1300.614</v>
      </c>
      <c r="R47" s="5"/>
    </row>
    <row r="48" spans="1:18" x14ac:dyDescent="0.3">
      <c r="A48" s="5">
        <v>51738</v>
      </c>
      <c r="B48" s="6" t="s">
        <v>185</v>
      </c>
      <c r="C48" s="6" t="s">
        <v>10</v>
      </c>
      <c r="D48" s="5"/>
      <c r="E48" s="5"/>
      <c r="F48" s="5"/>
      <c r="G48" s="5"/>
      <c r="H48" s="5"/>
      <c r="I48" s="5"/>
      <c r="J48" s="5"/>
      <c r="K48" s="10"/>
      <c r="L48" s="10">
        <f>VLOOKUP(A48,'010120 to 310320'!A:D,4,FALSE)</f>
        <v>531.75</v>
      </c>
      <c r="M48" s="10">
        <f>VLOOKUP(A48,'010420 to 300620'!A:D,4,FALSE)</f>
        <v>23.721</v>
      </c>
      <c r="N48" s="10">
        <v>443.92200000000003</v>
      </c>
      <c r="O48" s="10">
        <v>652.36199999999997</v>
      </c>
      <c r="P48" s="10">
        <v>188.11500000000001</v>
      </c>
      <c r="Q48" s="10">
        <v>464.66500000000002</v>
      </c>
      <c r="R48" s="5"/>
    </row>
    <row r="49" spans="1:18" x14ac:dyDescent="0.3">
      <c r="A49" s="5">
        <v>52438</v>
      </c>
      <c r="B49" s="6" t="s">
        <v>159</v>
      </c>
      <c r="C49" s="6" t="s">
        <v>10</v>
      </c>
      <c r="D49" s="5"/>
      <c r="E49" s="5"/>
      <c r="F49" s="5"/>
      <c r="G49" s="5"/>
      <c r="H49" s="5"/>
      <c r="I49" s="5"/>
      <c r="J49" s="5"/>
      <c r="K49" s="10"/>
      <c r="L49" s="10">
        <f>VLOOKUP(A49,'010120 to 310320'!A:D,4,FALSE)</f>
        <v>2195.761</v>
      </c>
      <c r="M49" s="10">
        <f>VLOOKUP(A49,'010420 to 300620'!A:D,4,FALSE)</f>
        <v>971.35299999999995</v>
      </c>
      <c r="N49" s="10">
        <v>2280.6840000000002</v>
      </c>
      <c r="O49" s="10">
        <v>2740.9009999999998</v>
      </c>
      <c r="P49" s="10">
        <v>3184.1149999999998</v>
      </c>
      <c r="Q49" s="10">
        <v>3149.56</v>
      </c>
      <c r="R49" s="5"/>
    </row>
    <row r="50" spans="1:18" x14ac:dyDescent="0.3">
      <c r="A50" s="5">
        <v>52439</v>
      </c>
      <c r="B50" s="6" t="s">
        <v>159</v>
      </c>
      <c r="C50" s="6" t="s">
        <v>10</v>
      </c>
      <c r="D50" s="5"/>
      <c r="E50" s="5"/>
      <c r="F50" s="5"/>
      <c r="G50" s="5"/>
      <c r="H50" s="5"/>
      <c r="I50" s="5"/>
      <c r="J50" s="5"/>
      <c r="K50" s="10"/>
      <c r="L50" s="10"/>
      <c r="M50" s="10">
        <f>VLOOKUP(A50,'010420 to 300620'!A:D,4,FALSE)</f>
        <v>84.861000000000004</v>
      </c>
      <c r="N50" s="10">
        <v>799.64400000000001</v>
      </c>
      <c r="O50" s="10">
        <v>1183.6220000000001</v>
      </c>
      <c r="P50" s="10">
        <v>1371.2639999999999</v>
      </c>
      <c r="Q50" s="10">
        <v>1960.7840000000001</v>
      </c>
      <c r="R50" s="5"/>
    </row>
    <row r="51" spans="1:18" x14ac:dyDescent="0.3">
      <c r="A51" s="5">
        <v>52443</v>
      </c>
      <c r="B51" s="6" t="s">
        <v>175</v>
      </c>
      <c r="C51" s="6" t="s">
        <v>6</v>
      </c>
      <c r="D51" s="5"/>
      <c r="E51" s="5"/>
      <c r="F51" s="5"/>
      <c r="G51" s="5"/>
      <c r="H51" s="5"/>
      <c r="I51" s="5"/>
      <c r="J51" s="5"/>
      <c r="K51" s="10"/>
      <c r="L51" s="10"/>
      <c r="M51" s="10">
        <f>VLOOKUP(A51,'010420 to 300620'!A:D,4,FALSE)</f>
        <v>3.82</v>
      </c>
      <c r="N51" s="10">
        <v>74.47</v>
      </c>
      <c r="O51" s="10">
        <v>583.58000000000004</v>
      </c>
      <c r="P51" s="10">
        <v>881.22</v>
      </c>
      <c r="Q51" s="10">
        <v>1012.99</v>
      </c>
      <c r="R51" s="5"/>
    </row>
    <row r="52" spans="1:18" x14ac:dyDescent="0.3">
      <c r="A52" s="5">
        <v>52444</v>
      </c>
      <c r="B52" s="6" t="s">
        <v>175</v>
      </c>
      <c r="C52" s="6" t="s">
        <v>6</v>
      </c>
      <c r="D52" s="5"/>
      <c r="E52" s="5"/>
      <c r="F52" s="5"/>
      <c r="G52" s="5"/>
      <c r="H52" s="5"/>
      <c r="I52" s="5"/>
      <c r="J52" s="5"/>
      <c r="K52" s="10"/>
      <c r="L52" s="10"/>
      <c r="M52" s="10">
        <f>VLOOKUP(A52,'010420 to 300620'!A:D,4,FALSE)</f>
        <v>2.09</v>
      </c>
      <c r="N52" s="10">
        <v>198.91</v>
      </c>
      <c r="O52" s="10">
        <v>170.85</v>
      </c>
      <c r="P52" s="10">
        <v>509.01</v>
      </c>
      <c r="Q52" s="10">
        <v>210.4</v>
      </c>
      <c r="R52" s="5"/>
    </row>
    <row r="53" spans="1:18" x14ac:dyDescent="0.3">
      <c r="A53" s="5">
        <v>52445</v>
      </c>
      <c r="B53" s="6" t="s">
        <v>49</v>
      </c>
      <c r="C53" s="6" t="s">
        <v>6</v>
      </c>
      <c r="D53" s="5"/>
      <c r="E53" s="5"/>
      <c r="F53" s="5"/>
      <c r="G53" s="5"/>
      <c r="H53" s="5"/>
      <c r="I53" s="5"/>
      <c r="J53" s="5"/>
      <c r="K53" s="10"/>
      <c r="L53" s="10"/>
      <c r="M53" s="10">
        <f>VLOOKUP(A53,'010420 to 300620'!A:D,4,FALSE)</f>
        <v>4.91</v>
      </c>
      <c r="N53" s="10">
        <v>734.07</v>
      </c>
      <c r="O53" s="10">
        <v>919.11</v>
      </c>
      <c r="P53" s="10">
        <v>562.07000000000005</v>
      </c>
      <c r="Q53" s="10">
        <v>1834.65</v>
      </c>
      <c r="R53" s="5"/>
    </row>
    <row r="54" spans="1:18" x14ac:dyDescent="0.3">
      <c r="A54" s="5">
        <v>52449</v>
      </c>
      <c r="B54" s="6" t="s">
        <v>58</v>
      </c>
      <c r="C54" s="6" t="s">
        <v>6</v>
      </c>
      <c r="D54" s="5"/>
      <c r="E54" s="5"/>
      <c r="F54" s="5"/>
      <c r="G54" s="5"/>
      <c r="H54" s="5"/>
      <c r="I54" s="5"/>
      <c r="J54" s="5"/>
      <c r="K54" s="10"/>
      <c r="L54" s="10"/>
      <c r="M54" s="10">
        <f>VLOOKUP(A54,'010420 to 300620'!A:D,4,FALSE)</f>
        <v>2.52</v>
      </c>
      <c r="N54" s="10">
        <v>8.4600000000000009</v>
      </c>
      <c r="O54" s="10">
        <v>115.29</v>
      </c>
      <c r="P54" s="10">
        <v>9.4699999999999989</v>
      </c>
      <c r="Q54" s="10">
        <v>44.56</v>
      </c>
      <c r="R54" s="5"/>
    </row>
    <row r="55" spans="1:18" x14ac:dyDescent="0.3">
      <c r="A55" s="5">
        <v>52450</v>
      </c>
      <c r="B55" s="6" t="s">
        <v>58</v>
      </c>
      <c r="C55" s="6" t="s">
        <v>6</v>
      </c>
      <c r="D55" s="5"/>
      <c r="E55" s="5"/>
      <c r="F55" s="5"/>
      <c r="G55" s="5"/>
      <c r="H55" s="5"/>
      <c r="I55" s="5"/>
      <c r="J55" s="5"/>
      <c r="K55" s="10"/>
      <c r="L55" s="10"/>
      <c r="M55" s="10">
        <f>VLOOKUP(A55,'010420 to 300620'!A:D,4,FALSE)</f>
        <v>2.75</v>
      </c>
      <c r="N55" s="10">
        <v>11</v>
      </c>
      <c r="O55" s="10">
        <v>15.84</v>
      </c>
      <c r="P55" s="10">
        <v>29.6</v>
      </c>
      <c r="Q55" s="10">
        <v>69.56</v>
      </c>
      <c r="R55" s="5"/>
    </row>
    <row r="56" spans="1:18" x14ac:dyDescent="0.3">
      <c r="A56" s="5">
        <v>52451</v>
      </c>
      <c r="B56" s="6" t="s">
        <v>58</v>
      </c>
      <c r="C56" s="6" t="s">
        <v>6</v>
      </c>
      <c r="D56" s="5"/>
      <c r="E56" s="5"/>
      <c r="F56" s="5"/>
      <c r="G56" s="5"/>
      <c r="H56" s="5"/>
      <c r="I56" s="5"/>
      <c r="J56" s="5"/>
      <c r="K56" s="10"/>
      <c r="L56" s="10"/>
      <c r="M56" s="10">
        <f>VLOOKUP(A56,'010420 to 300620'!A:D,4,FALSE)</f>
        <v>3.81</v>
      </c>
      <c r="N56" s="10">
        <v>120.43</v>
      </c>
      <c r="O56" s="10">
        <v>96.79</v>
      </c>
      <c r="P56" s="10">
        <v>61.79</v>
      </c>
      <c r="Q56" s="10">
        <v>225.71</v>
      </c>
      <c r="R56" s="5"/>
    </row>
    <row r="57" spans="1:18" x14ac:dyDescent="0.3">
      <c r="A57" s="5">
        <v>52452</v>
      </c>
      <c r="B57" s="6" t="s">
        <v>187</v>
      </c>
      <c r="C57" s="6" t="s">
        <v>6</v>
      </c>
      <c r="D57" s="5"/>
      <c r="E57" s="5"/>
      <c r="F57" s="5"/>
      <c r="G57" s="5"/>
      <c r="H57" s="5"/>
      <c r="I57" s="5"/>
      <c r="J57" s="5"/>
      <c r="K57" s="10"/>
      <c r="L57" s="10"/>
      <c r="M57" s="10">
        <f>VLOOKUP(A57,'010420 to 300620'!A:D,4,FALSE)</f>
        <v>12.36</v>
      </c>
      <c r="N57" s="10">
        <v>365.65100000000001</v>
      </c>
      <c r="O57" s="10">
        <v>391.56</v>
      </c>
      <c r="P57" s="10">
        <v>412.78</v>
      </c>
      <c r="Q57" s="10">
        <v>972.47900000000004</v>
      </c>
      <c r="R57" s="5"/>
    </row>
    <row r="58" spans="1:18" x14ac:dyDescent="0.3">
      <c r="A58" s="5">
        <v>52453</v>
      </c>
      <c r="B58" s="6" t="s">
        <v>177</v>
      </c>
      <c r="C58" s="6" t="s">
        <v>6</v>
      </c>
      <c r="D58" s="5"/>
      <c r="E58" s="5"/>
      <c r="F58" s="5"/>
      <c r="G58" s="5"/>
      <c r="H58" s="5"/>
      <c r="I58" s="5"/>
      <c r="J58" s="5"/>
      <c r="K58" s="10"/>
      <c r="L58" s="10"/>
      <c r="M58" s="10">
        <f>VLOOKUP(A58,'010420 to 300620'!A:D,4,FALSE)</f>
        <v>7.0579999999999998</v>
      </c>
      <c r="N58" s="10">
        <v>42.9</v>
      </c>
      <c r="O58" s="10">
        <v>204.24</v>
      </c>
      <c r="P58" s="10">
        <v>256.04000000000002</v>
      </c>
      <c r="Q58" s="10">
        <v>220.41900000000001</v>
      </c>
      <c r="R58" s="5"/>
    </row>
    <row r="59" spans="1:18" x14ac:dyDescent="0.3">
      <c r="A59" s="5">
        <v>52454</v>
      </c>
      <c r="B59" s="6" t="s">
        <v>188</v>
      </c>
      <c r="C59" s="6" t="s">
        <v>6</v>
      </c>
      <c r="D59" s="5"/>
      <c r="E59" s="5"/>
      <c r="F59" s="5"/>
      <c r="G59" s="5"/>
      <c r="H59" s="5"/>
      <c r="I59" s="5"/>
      <c r="J59" s="5"/>
      <c r="K59" s="10"/>
      <c r="L59" s="10"/>
      <c r="M59" s="10">
        <f>VLOOKUP(A59,'010420 to 300620'!A:D,4,FALSE)</f>
        <v>232.48</v>
      </c>
      <c r="N59" s="10">
        <v>897.94</v>
      </c>
      <c r="O59" s="10">
        <v>949.4</v>
      </c>
      <c r="P59" s="10">
        <v>783.57</v>
      </c>
      <c r="Q59" s="10">
        <v>517.16</v>
      </c>
      <c r="R59" s="5"/>
    </row>
    <row r="60" spans="1:18" x14ac:dyDescent="0.3">
      <c r="A60" s="5">
        <v>52456</v>
      </c>
      <c r="B60" s="6" t="s">
        <v>193</v>
      </c>
      <c r="C60" s="6" t="s">
        <v>6</v>
      </c>
      <c r="D60" s="5"/>
      <c r="E60" s="5"/>
      <c r="F60" s="5"/>
      <c r="G60" s="5"/>
      <c r="H60" s="5"/>
      <c r="I60" s="5"/>
      <c r="J60" s="5"/>
      <c r="K60" s="10"/>
      <c r="L60" s="10"/>
      <c r="M60" s="10"/>
      <c r="N60" s="10">
        <v>379.899</v>
      </c>
      <c r="O60" s="10">
        <v>109.021</v>
      </c>
      <c r="P60" s="10"/>
      <c r="Q60" s="10">
        <v>104.149</v>
      </c>
      <c r="R60" s="5"/>
    </row>
    <row r="61" spans="1:18" x14ac:dyDescent="0.3">
      <c r="A61" s="5">
        <v>52457</v>
      </c>
      <c r="B61" s="6" t="s">
        <v>194</v>
      </c>
      <c r="C61" s="6" t="s">
        <v>6</v>
      </c>
      <c r="D61" s="5"/>
      <c r="E61" s="5"/>
      <c r="F61" s="5"/>
      <c r="G61" s="5"/>
      <c r="H61" s="5"/>
      <c r="I61" s="5"/>
      <c r="J61" s="5"/>
      <c r="K61" s="10"/>
      <c r="L61" s="10"/>
      <c r="M61" s="10"/>
      <c r="N61" s="10">
        <v>5.3900000000000006</v>
      </c>
      <c r="O61" s="10">
        <v>14.218999999999999</v>
      </c>
      <c r="P61" s="10">
        <v>0</v>
      </c>
      <c r="Q61" s="10">
        <v>28.489000000000001</v>
      </c>
      <c r="R61" s="5"/>
    </row>
    <row r="62" spans="1:18" x14ac:dyDescent="0.3">
      <c r="A62" s="5">
        <v>52458</v>
      </c>
      <c r="B62" s="6" t="s">
        <v>189</v>
      </c>
      <c r="C62" s="6" t="s">
        <v>6</v>
      </c>
      <c r="D62" s="5"/>
      <c r="E62" s="5"/>
      <c r="F62" s="5"/>
      <c r="G62" s="5"/>
      <c r="H62" s="5"/>
      <c r="I62" s="5"/>
      <c r="J62" s="5"/>
      <c r="K62" s="10"/>
      <c r="L62" s="10"/>
      <c r="M62" s="10">
        <f>VLOOKUP(A62,'010420 to 300620'!A:D,4,FALSE)</f>
        <v>41.497999999999998</v>
      </c>
      <c r="N62" s="10">
        <v>430.661</v>
      </c>
      <c r="O62" s="10">
        <v>169.1</v>
      </c>
      <c r="P62" s="10">
        <v>45.13</v>
      </c>
      <c r="Q62" s="10">
        <v>59.558</v>
      </c>
      <c r="R62" s="5"/>
    </row>
    <row r="63" spans="1:18" x14ac:dyDescent="0.3">
      <c r="A63" s="5">
        <v>52459</v>
      </c>
      <c r="B63" s="6" t="s">
        <v>195</v>
      </c>
      <c r="C63" s="6" t="s">
        <v>6</v>
      </c>
      <c r="D63" s="5"/>
      <c r="E63" s="5"/>
      <c r="F63" s="5"/>
      <c r="G63" s="5"/>
      <c r="H63" s="5"/>
      <c r="I63" s="5"/>
      <c r="J63" s="5"/>
      <c r="K63" s="10"/>
      <c r="L63" s="10"/>
      <c r="M63" s="10"/>
      <c r="N63" s="10">
        <v>382.68199999999996</v>
      </c>
      <c r="O63" s="10">
        <v>308.44900000000001</v>
      </c>
      <c r="P63" s="10">
        <v>331.46300000000002</v>
      </c>
      <c r="Q63" s="10">
        <v>653.08900000000006</v>
      </c>
      <c r="R63" s="5"/>
    </row>
    <row r="64" spans="1:18" x14ac:dyDescent="0.3">
      <c r="A64" s="5">
        <v>52460</v>
      </c>
      <c r="B64" s="6" t="s">
        <v>190</v>
      </c>
      <c r="C64" s="6" t="s">
        <v>6</v>
      </c>
      <c r="D64" s="5"/>
      <c r="E64" s="5"/>
      <c r="F64" s="5"/>
      <c r="G64" s="5"/>
      <c r="H64" s="5"/>
      <c r="I64" s="5"/>
      <c r="J64" s="5"/>
      <c r="K64" s="10"/>
      <c r="L64" s="10"/>
      <c r="M64" s="10">
        <f>VLOOKUP(A64,'010420 to 300620'!A:D,4,FALSE)</f>
        <v>3.69</v>
      </c>
      <c r="N64" s="10">
        <v>319.36799999999999</v>
      </c>
      <c r="O64" s="10">
        <v>472.19200000000001</v>
      </c>
      <c r="P64" s="10">
        <v>1242.31</v>
      </c>
      <c r="Q64" s="10">
        <v>615.96799999999996</v>
      </c>
      <c r="R64" s="5"/>
    </row>
    <row r="65" spans="1:18" x14ac:dyDescent="0.3">
      <c r="A65" s="5">
        <v>52461</v>
      </c>
      <c r="B65" s="6" t="s">
        <v>192</v>
      </c>
      <c r="C65" s="6" t="s">
        <v>10</v>
      </c>
      <c r="D65" s="5"/>
      <c r="E65" s="5"/>
      <c r="F65" s="5"/>
      <c r="G65" s="5"/>
      <c r="H65" s="5"/>
      <c r="I65" s="5"/>
      <c r="J65" s="5"/>
      <c r="K65" s="10"/>
      <c r="L65" s="10"/>
      <c r="M65" s="10"/>
      <c r="N65" s="10">
        <v>293.32</v>
      </c>
      <c r="O65" s="10">
        <v>1269.8630000000001</v>
      </c>
      <c r="P65" s="10">
        <v>2263.2260000000001</v>
      </c>
      <c r="Q65" s="10">
        <v>4288.5119999999997</v>
      </c>
      <c r="R65" s="5"/>
    </row>
    <row r="66" spans="1:18" x14ac:dyDescent="0.3">
      <c r="A66" s="5">
        <v>52462</v>
      </c>
      <c r="B66" s="6" t="s">
        <v>192</v>
      </c>
      <c r="C66" s="6" t="s">
        <v>10</v>
      </c>
      <c r="D66" s="5"/>
      <c r="E66" s="5"/>
      <c r="F66" s="5"/>
      <c r="G66" s="5"/>
      <c r="H66" s="5"/>
      <c r="I66" s="5"/>
      <c r="J66" s="5"/>
      <c r="K66" s="10"/>
      <c r="L66" s="10"/>
      <c r="M66" s="10"/>
      <c r="N66" s="10">
        <v>585.721</v>
      </c>
      <c r="O66" s="10">
        <v>1379.1669999999999</v>
      </c>
      <c r="P66" s="10">
        <v>1796.836</v>
      </c>
      <c r="Q66" s="10">
        <v>2962.9960000000001</v>
      </c>
      <c r="R66" s="5"/>
    </row>
    <row r="67" spans="1:18" x14ac:dyDescent="0.3">
      <c r="A67" s="5">
        <v>52724</v>
      </c>
      <c r="B67" s="6" t="s">
        <v>192</v>
      </c>
      <c r="C67" s="6" t="s">
        <v>6</v>
      </c>
      <c r="D67" s="5"/>
      <c r="E67" s="5"/>
      <c r="F67" s="5"/>
      <c r="G67" s="5"/>
      <c r="H67" s="5"/>
      <c r="I67" s="5"/>
      <c r="J67" s="5"/>
      <c r="K67" s="10"/>
      <c r="L67" s="10"/>
      <c r="M67" s="10"/>
      <c r="N67" s="10">
        <v>0.42</v>
      </c>
      <c r="O67" s="10">
        <v>39.548000000000002</v>
      </c>
      <c r="P67" s="10">
        <v>153.108</v>
      </c>
      <c r="Q67" s="10">
        <v>71.278999999999996</v>
      </c>
      <c r="R67" s="5"/>
    </row>
    <row r="68" spans="1:18" x14ac:dyDescent="0.3">
      <c r="A68" s="5">
        <v>52883</v>
      </c>
      <c r="B68" s="6" t="s">
        <v>192</v>
      </c>
      <c r="C68" s="6" t="s">
        <v>6</v>
      </c>
      <c r="D68" s="5"/>
      <c r="E68" s="5"/>
      <c r="F68" s="5"/>
      <c r="G68" s="5"/>
      <c r="H68" s="5"/>
      <c r="I68" s="5"/>
      <c r="J68" s="5"/>
      <c r="K68" s="10"/>
      <c r="L68" s="10"/>
      <c r="M68" s="10"/>
      <c r="N68" s="10">
        <v>2.7989999999999999</v>
      </c>
      <c r="O68" s="10">
        <v>43.488999999999997</v>
      </c>
      <c r="P68" s="10">
        <v>5.66</v>
      </c>
      <c r="Q68" s="10">
        <v>71.119</v>
      </c>
      <c r="R68" s="5"/>
    </row>
    <row r="69" spans="1:18" x14ac:dyDescent="0.3">
      <c r="A69" s="5">
        <v>52885</v>
      </c>
      <c r="B69" s="6" t="s">
        <v>192</v>
      </c>
      <c r="C69" s="6" t="s">
        <v>6</v>
      </c>
      <c r="D69" s="5"/>
      <c r="E69" s="5"/>
      <c r="F69" s="5"/>
      <c r="G69" s="5"/>
      <c r="H69" s="5"/>
      <c r="I69" s="5"/>
      <c r="J69" s="5"/>
      <c r="K69" s="10"/>
      <c r="L69" s="10"/>
      <c r="M69" s="10"/>
      <c r="N69" s="10">
        <v>3.9590000000000001</v>
      </c>
      <c r="O69" s="10">
        <v>7.6710000000000003</v>
      </c>
      <c r="P69" s="10">
        <v>22.08</v>
      </c>
      <c r="Q69" s="10">
        <v>138.869</v>
      </c>
      <c r="R69" s="5"/>
    </row>
    <row r="70" spans="1:18" x14ac:dyDescent="0.3">
      <c r="A70" s="5">
        <v>52886</v>
      </c>
      <c r="B70" s="6" t="s">
        <v>192</v>
      </c>
      <c r="C70" s="6" t="s">
        <v>6</v>
      </c>
      <c r="D70" s="5"/>
      <c r="E70" s="5"/>
      <c r="F70" s="5"/>
      <c r="G70" s="5"/>
      <c r="H70" s="5"/>
      <c r="I70" s="5"/>
      <c r="J70" s="5"/>
      <c r="K70" s="10"/>
      <c r="L70" s="10"/>
      <c r="M70" s="10"/>
      <c r="N70" s="10">
        <v>5.7679999999999998</v>
      </c>
      <c r="O70" s="10"/>
      <c r="P70" s="10">
        <v>0</v>
      </c>
      <c r="Q70" s="10">
        <v>147.851</v>
      </c>
      <c r="R70" s="15"/>
    </row>
    <row r="71" spans="1:18" x14ac:dyDescent="0.3">
      <c r="A71" s="5">
        <v>52887</v>
      </c>
      <c r="B71" s="6" t="s">
        <v>192</v>
      </c>
      <c r="C71" s="6" t="s">
        <v>6</v>
      </c>
      <c r="D71" s="5"/>
      <c r="E71" s="5"/>
      <c r="F71" s="5"/>
      <c r="G71" s="5"/>
      <c r="H71" s="5"/>
      <c r="I71" s="5"/>
      <c r="J71" s="5"/>
      <c r="K71" s="10"/>
      <c r="L71" s="10"/>
      <c r="M71" s="10"/>
      <c r="N71" s="10">
        <v>3.8580000000000001</v>
      </c>
      <c r="O71" s="10"/>
      <c r="P71" s="10">
        <v>0</v>
      </c>
      <c r="Q71" s="10">
        <v>44.341000000000001</v>
      </c>
      <c r="R71" s="15"/>
    </row>
    <row r="72" spans="1:18" x14ac:dyDescent="0.3">
      <c r="A72" s="5">
        <v>52888</v>
      </c>
      <c r="B72" s="6" t="s">
        <v>192</v>
      </c>
      <c r="C72" s="6" t="s">
        <v>6</v>
      </c>
      <c r="D72" s="5"/>
      <c r="E72" s="5"/>
      <c r="F72" s="5"/>
      <c r="G72" s="5"/>
      <c r="H72" s="5"/>
      <c r="I72" s="5"/>
      <c r="J72" s="5"/>
      <c r="K72" s="10"/>
      <c r="L72" s="10"/>
      <c r="M72" s="10"/>
      <c r="N72" s="10">
        <v>27.209</v>
      </c>
      <c r="O72" s="10"/>
      <c r="P72" s="10">
        <v>4.7990000000000004</v>
      </c>
      <c r="Q72" s="10">
        <v>47.292000000000002</v>
      </c>
      <c r="R72" s="15"/>
    </row>
    <row r="73" spans="1:18" x14ac:dyDescent="0.3">
      <c r="A73" s="5">
        <v>52889</v>
      </c>
      <c r="B73" s="6" t="s">
        <v>192</v>
      </c>
      <c r="C73" s="6" t="s">
        <v>6</v>
      </c>
      <c r="D73" s="5"/>
      <c r="E73" s="5"/>
      <c r="F73" s="5"/>
      <c r="G73" s="5"/>
      <c r="H73" s="5"/>
      <c r="I73" s="5"/>
      <c r="J73" s="5"/>
      <c r="K73" s="10"/>
      <c r="L73" s="10"/>
      <c r="M73" s="10"/>
      <c r="N73" s="10">
        <v>31.340000000000003</v>
      </c>
      <c r="O73" s="10"/>
      <c r="P73" s="10">
        <v>31.45</v>
      </c>
      <c r="Q73" s="10">
        <v>107.718</v>
      </c>
      <c r="R73" s="15"/>
    </row>
    <row r="74" spans="1:18" x14ac:dyDescent="0.3">
      <c r="A74" s="5">
        <v>52891</v>
      </c>
      <c r="B74" s="6" t="s">
        <v>192</v>
      </c>
      <c r="C74" s="6" t="s">
        <v>6</v>
      </c>
      <c r="D74" s="5"/>
      <c r="E74" s="5"/>
      <c r="F74" s="5"/>
      <c r="G74" s="5"/>
      <c r="H74" s="5"/>
      <c r="I74" s="5"/>
      <c r="J74" s="5"/>
      <c r="K74" s="10"/>
      <c r="L74" s="10"/>
      <c r="M74" s="10"/>
      <c r="N74" s="10">
        <v>23.86</v>
      </c>
      <c r="O74" s="10">
        <v>30.4</v>
      </c>
      <c r="P74" s="10">
        <v>99.180999999999997</v>
      </c>
      <c r="Q74" s="10">
        <v>467.63099999999997</v>
      </c>
      <c r="R74" s="5"/>
    </row>
    <row r="75" spans="1:18" x14ac:dyDescent="0.3">
      <c r="A75" s="11">
        <v>52440</v>
      </c>
      <c r="B75" s="6" t="s">
        <v>269</v>
      </c>
      <c r="C75" s="6" t="s">
        <v>6</v>
      </c>
      <c r="D75" s="5"/>
      <c r="E75" s="5"/>
      <c r="F75" s="5"/>
      <c r="G75" s="5"/>
      <c r="H75" s="5"/>
      <c r="I75" s="5"/>
      <c r="J75" s="5"/>
      <c r="K75" s="10"/>
      <c r="L75" s="10"/>
      <c r="M75" s="10"/>
      <c r="N75" s="10"/>
      <c r="O75" s="10">
        <v>15.029</v>
      </c>
      <c r="P75" s="10">
        <v>9.51</v>
      </c>
      <c r="Q75" s="10">
        <v>113.89</v>
      </c>
      <c r="R75" s="5"/>
    </row>
    <row r="76" spans="1:18" x14ac:dyDescent="0.3">
      <c r="A76" s="11">
        <v>52442</v>
      </c>
      <c r="B76" s="6" t="s">
        <v>270</v>
      </c>
      <c r="C76" s="6" t="s">
        <v>6</v>
      </c>
      <c r="D76" s="5"/>
      <c r="E76" s="5"/>
      <c r="F76" s="5"/>
      <c r="G76" s="5"/>
      <c r="H76" s="5"/>
      <c r="I76" s="5"/>
      <c r="J76" s="5"/>
      <c r="K76" s="10"/>
      <c r="L76" s="10"/>
      <c r="M76" s="10"/>
      <c r="N76" s="10"/>
      <c r="O76" s="10">
        <v>1836.1889999999999</v>
      </c>
      <c r="P76" s="10">
        <v>1688.9870000000001</v>
      </c>
      <c r="Q76" s="10">
        <v>2250.7779999999998</v>
      </c>
      <c r="R76" s="5"/>
    </row>
    <row r="77" spans="1:18" x14ac:dyDescent="0.3">
      <c r="A77" s="11">
        <v>52991</v>
      </c>
      <c r="B77" s="6" t="s">
        <v>282</v>
      </c>
      <c r="C77" s="6" t="s">
        <v>10</v>
      </c>
      <c r="D77" s="5"/>
      <c r="E77" s="5"/>
      <c r="F77" s="5"/>
      <c r="G77" s="5"/>
      <c r="H77" s="5"/>
      <c r="I77" s="5"/>
      <c r="J77" s="5"/>
      <c r="K77" s="10"/>
      <c r="L77" s="10"/>
      <c r="M77" s="10"/>
      <c r="N77" s="10"/>
      <c r="O77" s="10">
        <v>596.08400000000006</v>
      </c>
      <c r="P77" s="10">
        <v>904.89700000000005</v>
      </c>
      <c r="Q77" s="10">
        <v>2133.8119999999999</v>
      </c>
      <c r="R77" s="5"/>
    </row>
    <row r="78" spans="1:18" x14ac:dyDescent="0.3">
      <c r="A78" s="11">
        <v>52992</v>
      </c>
      <c r="B78" s="6" t="s">
        <v>281</v>
      </c>
      <c r="C78" s="6" t="s">
        <v>6</v>
      </c>
      <c r="D78" s="5"/>
      <c r="E78" s="5"/>
      <c r="F78" s="5"/>
      <c r="G78" s="5"/>
      <c r="H78" s="5"/>
      <c r="I78" s="5"/>
      <c r="J78" s="5"/>
      <c r="K78" s="10"/>
      <c r="L78" s="10"/>
      <c r="M78" s="10"/>
      <c r="N78" s="10"/>
      <c r="O78" s="10">
        <v>317.041</v>
      </c>
      <c r="P78" s="10">
        <v>261.04700000000003</v>
      </c>
      <c r="Q78" s="10">
        <v>811.33</v>
      </c>
      <c r="R78" s="5"/>
    </row>
    <row r="79" spans="1:18" x14ac:dyDescent="0.3">
      <c r="A79" s="11">
        <v>52993</v>
      </c>
      <c r="B79" s="6" t="s">
        <v>283</v>
      </c>
      <c r="C79" s="6" t="s">
        <v>10</v>
      </c>
      <c r="D79" s="5"/>
      <c r="E79" s="5"/>
      <c r="F79" s="5"/>
      <c r="G79" s="5"/>
      <c r="H79" s="5"/>
      <c r="I79" s="5"/>
      <c r="J79" s="5"/>
      <c r="K79" s="10"/>
      <c r="L79" s="10"/>
      <c r="M79" s="10"/>
      <c r="N79" s="10"/>
      <c r="O79" s="10">
        <v>230.77099999999999</v>
      </c>
      <c r="P79" s="10">
        <v>572.65899999999999</v>
      </c>
      <c r="Q79" s="10">
        <v>796.851</v>
      </c>
      <c r="R79" s="5"/>
    </row>
    <row r="80" spans="1:18" x14ac:dyDescent="0.3">
      <c r="A80" s="5">
        <v>52447</v>
      </c>
      <c r="B80" s="6" t="s">
        <v>272</v>
      </c>
      <c r="C80" s="6" t="s">
        <v>6</v>
      </c>
      <c r="D80" s="5"/>
      <c r="E80" s="5"/>
      <c r="F80" s="5"/>
      <c r="G80" s="5"/>
      <c r="H80" s="5"/>
      <c r="I80" s="5"/>
      <c r="J80" s="5"/>
      <c r="K80" s="10"/>
      <c r="L80" s="10"/>
      <c r="M80" s="10"/>
      <c r="N80" s="10"/>
      <c r="O80" s="10">
        <v>29.5</v>
      </c>
      <c r="P80" s="10"/>
      <c r="Q80" s="10">
        <v>27.09</v>
      </c>
      <c r="R80" s="5"/>
    </row>
    <row r="81" spans="1:18" x14ac:dyDescent="0.3">
      <c r="A81" s="5">
        <v>52448</v>
      </c>
      <c r="B81" s="6" t="s">
        <v>272</v>
      </c>
      <c r="C81" s="6" t="s">
        <v>6</v>
      </c>
      <c r="D81" s="5"/>
      <c r="E81" s="5"/>
      <c r="F81" s="5"/>
      <c r="G81" s="5"/>
      <c r="H81" s="5"/>
      <c r="I81" s="5"/>
      <c r="J81" s="5"/>
      <c r="K81" s="10"/>
      <c r="L81" s="10"/>
      <c r="M81" s="10"/>
      <c r="N81" s="10"/>
      <c r="O81" s="10">
        <v>2.46</v>
      </c>
      <c r="P81" s="10"/>
      <c r="Q81" s="10">
        <v>2.37</v>
      </c>
      <c r="R81" s="5"/>
    </row>
    <row r="82" spans="1:18" x14ac:dyDescent="0.3">
      <c r="A82" s="5">
        <v>52884</v>
      </c>
      <c r="B82" s="6" t="s">
        <v>22</v>
      </c>
      <c r="C82" s="6" t="s">
        <v>6</v>
      </c>
      <c r="D82" s="5"/>
      <c r="E82" s="5"/>
      <c r="F82" s="5"/>
      <c r="G82" s="5"/>
      <c r="H82" s="5"/>
      <c r="I82" s="5"/>
      <c r="J82" s="5"/>
      <c r="K82" s="10"/>
      <c r="L82" s="10"/>
      <c r="M82" s="10"/>
      <c r="N82" s="10"/>
      <c r="O82" s="10">
        <v>46.499000000000002</v>
      </c>
      <c r="P82" s="10">
        <v>2.25</v>
      </c>
      <c r="Q82" s="10">
        <v>35.499000000000002</v>
      </c>
      <c r="R82" s="5"/>
    </row>
    <row r="83" spans="1:18" x14ac:dyDescent="0.3">
      <c r="A83" s="5">
        <v>52890</v>
      </c>
      <c r="B83" s="6" t="s">
        <v>22</v>
      </c>
      <c r="C83" s="6" t="s">
        <v>6</v>
      </c>
      <c r="D83" s="5"/>
      <c r="E83" s="5"/>
      <c r="F83" s="5"/>
      <c r="G83" s="5"/>
      <c r="H83" s="5"/>
      <c r="I83" s="5"/>
      <c r="J83" s="5"/>
      <c r="K83" s="10"/>
      <c r="L83" s="10"/>
      <c r="M83" s="10"/>
      <c r="N83" s="10"/>
      <c r="O83" s="10">
        <v>8.33</v>
      </c>
      <c r="P83" s="10">
        <v>90.96</v>
      </c>
      <c r="Q83" s="10">
        <v>14.21</v>
      </c>
      <c r="R83" s="5"/>
    </row>
    <row r="84" spans="1:18" x14ac:dyDescent="0.3">
      <c r="A84" s="5">
        <v>52892</v>
      </c>
      <c r="B84" s="6" t="s">
        <v>22</v>
      </c>
      <c r="C84" s="6" t="s">
        <v>6</v>
      </c>
      <c r="D84" s="5"/>
      <c r="E84" s="5"/>
      <c r="F84" s="5"/>
      <c r="G84" s="5"/>
      <c r="H84" s="5"/>
      <c r="I84" s="5"/>
      <c r="J84" s="5"/>
      <c r="K84" s="10"/>
      <c r="L84" s="10"/>
      <c r="M84" s="10"/>
      <c r="N84" s="10"/>
      <c r="O84" s="10">
        <v>22.34</v>
      </c>
      <c r="P84" s="10"/>
      <c r="Q84" s="10">
        <v>31.059000000000001</v>
      </c>
      <c r="R84" s="5"/>
    </row>
    <row r="85" spans="1:18" x14ac:dyDescent="0.3">
      <c r="A85" s="5">
        <v>52894</v>
      </c>
      <c r="B85" s="6" t="s">
        <v>22</v>
      </c>
      <c r="C85" s="6" t="s">
        <v>6</v>
      </c>
      <c r="D85" s="5"/>
      <c r="E85" s="5"/>
      <c r="F85" s="5"/>
      <c r="G85" s="5"/>
      <c r="H85" s="5"/>
      <c r="I85" s="5"/>
      <c r="J85" s="5"/>
      <c r="K85" s="10"/>
      <c r="L85" s="10"/>
      <c r="M85" s="10"/>
      <c r="N85" s="10"/>
      <c r="O85" s="10">
        <v>12.54</v>
      </c>
      <c r="P85" s="10"/>
      <c r="Q85" s="10">
        <v>7.27</v>
      </c>
      <c r="R85" s="5"/>
    </row>
    <row r="86" spans="1:18" x14ac:dyDescent="0.3">
      <c r="A86" s="5">
        <v>53440</v>
      </c>
      <c r="B86" s="6"/>
      <c r="C86" s="6"/>
      <c r="D86" s="5"/>
      <c r="E86" s="5"/>
      <c r="F86" s="5"/>
      <c r="G86" s="5"/>
      <c r="H86" s="5"/>
      <c r="I86" s="5"/>
      <c r="J86" s="5"/>
      <c r="K86" s="10"/>
      <c r="L86" s="10"/>
      <c r="M86" s="10"/>
      <c r="N86" s="10"/>
      <c r="O86" s="10"/>
      <c r="P86" s="10">
        <v>160.547</v>
      </c>
      <c r="Q86" s="10">
        <v>344.34899999999999</v>
      </c>
      <c r="R86" s="5"/>
    </row>
    <row r="87" spans="1:18" x14ac:dyDescent="0.3">
      <c r="A87" s="5">
        <v>53441</v>
      </c>
      <c r="B87" s="6"/>
      <c r="C87" s="6"/>
      <c r="D87" s="5"/>
      <c r="E87" s="5"/>
      <c r="F87" s="5"/>
      <c r="G87" s="5"/>
      <c r="H87" s="5"/>
      <c r="I87" s="5"/>
      <c r="J87" s="5"/>
      <c r="K87" s="10"/>
      <c r="L87" s="10"/>
      <c r="M87" s="10"/>
      <c r="N87" s="10"/>
      <c r="O87" s="10"/>
      <c r="P87" s="10"/>
      <c r="Q87" s="10">
        <v>78.218999999999994</v>
      </c>
      <c r="R87" s="5"/>
    </row>
    <row r="88" spans="1:18" x14ac:dyDescent="0.3">
      <c r="A88" s="5">
        <v>53442</v>
      </c>
      <c r="B88" s="6"/>
      <c r="C88" s="6"/>
      <c r="D88" s="5"/>
      <c r="E88" s="5"/>
      <c r="F88" s="5"/>
      <c r="G88" s="5"/>
      <c r="H88" s="5"/>
      <c r="I88" s="5"/>
      <c r="J88" s="5"/>
      <c r="K88" s="10"/>
      <c r="L88" s="10"/>
      <c r="M88" s="10"/>
      <c r="N88" s="10"/>
      <c r="O88" s="10"/>
      <c r="P88" s="10"/>
      <c r="Q88" s="10">
        <v>0.03</v>
      </c>
      <c r="R88" s="5"/>
    </row>
    <row r="89" spans="1:18" x14ac:dyDescent="0.3">
      <c r="A89" s="5">
        <v>53443</v>
      </c>
      <c r="B89" s="6"/>
      <c r="C89" s="6"/>
      <c r="D89" s="5"/>
      <c r="E89" s="5"/>
      <c r="F89" s="5"/>
      <c r="G89" s="5"/>
      <c r="H89" s="5"/>
      <c r="I89" s="5"/>
      <c r="J89" s="5"/>
      <c r="K89" s="10"/>
      <c r="L89" s="10"/>
      <c r="M89" s="10"/>
      <c r="N89" s="10"/>
      <c r="O89" s="10"/>
      <c r="P89" s="10"/>
      <c r="Q89" s="10">
        <v>79.313000000000002</v>
      </c>
      <c r="R89" s="5"/>
    </row>
    <row r="90" spans="1:18" x14ac:dyDescent="0.3">
      <c r="A90" s="5">
        <v>54045</v>
      </c>
      <c r="B90" s="6"/>
      <c r="C90" s="6"/>
      <c r="D90" s="5"/>
      <c r="E90" s="5"/>
      <c r="F90" s="5"/>
      <c r="G90" s="5"/>
      <c r="H90" s="5"/>
      <c r="I90" s="5"/>
      <c r="J90" s="5"/>
      <c r="K90" s="10"/>
      <c r="L90" s="10"/>
      <c r="M90" s="10"/>
      <c r="N90" s="10"/>
      <c r="O90" s="10"/>
      <c r="P90" s="10"/>
      <c r="Q90" s="10">
        <v>1856.2809999999999</v>
      </c>
      <c r="R90" s="5"/>
    </row>
    <row r="91" spans="1:18" x14ac:dyDescent="0.3">
      <c r="A91" s="5">
        <v>54046</v>
      </c>
      <c r="B91" s="6"/>
      <c r="C91" s="6"/>
      <c r="D91" s="5"/>
      <c r="E91" s="5"/>
      <c r="F91" s="5"/>
      <c r="G91" s="5"/>
      <c r="H91" s="5"/>
      <c r="I91" s="5"/>
      <c r="J91" s="5"/>
      <c r="K91" s="10"/>
      <c r="L91" s="10"/>
      <c r="M91" s="10"/>
      <c r="N91" s="10"/>
      <c r="O91" s="10"/>
      <c r="P91" s="10"/>
      <c r="Q91" s="10">
        <v>1643.662</v>
      </c>
      <c r="R91" s="5"/>
    </row>
    <row r="92" spans="1:18" x14ac:dyDescent="0.3">
      <c r="A92" s="5">
        <v>54047</v>
      </c>
      <c r="B92" s="6"/>
      <c r="C92" s="6"/>
      <c r="D92" s="5"/>
      <c r="E92" s="5"/>
      <c r="F92" s="5"/>
      <c r="G92" s="5"/>
      <c r="H92" s="5"/>
      <c r="I92" s="5"/>
      <c r="J92" s="5"/>
      <c r="K92" s="10"/>
      <c r="L92" s="10"/>
      <c r="M92" s="10"/>
      <c r="N92" s="10"/>
      <c r="O92" s="10"/>
      <c r="P92" s="10"/>
      <c r="Q92" s="10">
        <v>839.08100000000002</v>
      </c>
      <c r="R92" s="5"/>
    </row>
    <row r="93" spans="1:18" x14ac:dyDescent="0.3">
      <c r="A93" s="5">
        <v>54048</v>
      </c>
      <c r="B93" s="6"/>
      <c r="C93" s="6"/>
      <c r="D93" s="5"/>
      <c r="E93" s="5"/>
      <c r="F93" s="5"/>
      <c r="G93" s="5"/>
      <c r="H93" s="5"/>
      <c r="I93" s="5"/>
      <c r="J93" s="5"/>
      <c r="K93" s="10"/>
      <c r="L93" s="10"/>
      <c r="M93" s="10"/>
      <c r="N93" s="10"/>
      <c r="O93" s="10"/>
      <c r="P93" s="10"/>
      <c r="Q93" s="10">
        <v>2082.306</v>
      </c>
      <c r="R93" s="5"/>
    </row>
    <row r="94" spans="1:18" x14ac:dyDescent="0.3">
      <c r="A94" s="5">
        <v>54186</v>
      </c>
      <c r="B94" s="6"/>
      <c r="C94" s="6"/>
      <c r="D94" s="5"/>
      <c r="E94" s="5"/>
      <c r="F94" s="5"/>
      <c r="G94" s="5"/>
      <c r="H94" s="5"/>
      <c r="I94" s="5"/>
      <c r="J94" s="5"/>
      <c r="K94" s="10"/>
      <c r="L94" s="10"/>
      <c r="M94" s="10"/>
      <c r="N94" s="10"/>
      <c r="O94" s="10"/>
      <c r="P94" s="10"/>
      <c r="Q94" s="10">
        <v>0</v>
      </c>
      <c r="R94" s="5"/>
    </row>
    <row r="95" spans="1:18" x14ac:dyDescent="0.3">
      <c r="A95" s="5">
        <v>54187</v>
      </c>
      <c r="B95" s="6"/>
      <c r="C95" s="6"/>
      <c r="D95" s="5"/>
      <c r="E95" s="5"/>
      <c r="F95" s="5"/>
      <c r="G95" s="5"/>
      <c r="H95" s="5"/>
      <c r="I95" s="5"/>
      <c r="J95" s="5"/>
      <c r="K95" s="10"/>
      <c r="L95" s="10"/>
      <c r="M95" s="10"/>
      <c r="N95" s="10"/>
      <c r="O95" s="10"/>
      <c r="P95" s="10"/>
      <c r="Q95" s="10">
        <v>0</v>
      </c>
      <c r="R95" s="5"/>
    </row>
    <row r="96" spans="1:18" x14ac:dyDescent="0.3">
      <c r="A96" s="5">
        <v>54198</v>
      </c>
      <c r="B96" s="6"/>
      <c r="C96" s="6"/>
      <c r="D96" s="5"/>
      <c r="E96" s="5"/>
      <c r="F96" s="5"/>
      <c r="G96" s="5"/>
      <c r="H96" s="5"/>
      <c r="I96" s="5"/>
      <c r="J96" s="5"/>
      <c r="K96" s="10"/>
      <c r="L96" s="10"/>
      <c r="M96" s="10"/>
      <c r="N96" s="10"/>
      <c r="O96" s="10"/>
      <c r="P96" s="10"/>
      <c r="Q96" s="10">
        <v>1.1800000000000002</v>
      </c>
      <c r="R96" s="5"/>
    </row>
    <row r="97" spans="1:18" x14ac:dyDescent="0.3">
      <c r="A97" s="5">
        <v>54200</v>
      </c>
      <c r="B97" s="6"/>
      <c r="C97" s="6"/>
      <c r="D97" s="5"/>
      <c r="E97" s="5"/>
      <c r="F97" s="5"/>
      <c r="G97" s="5"/>
      <c r="H97" s="5"/>
      <c r="I97" s="5"/>
      <c r="J97" s="5"/>
      <c r="K97" s="10"/>
      <c r="L97" s="10"/>
      <c r="M97" s="10"/>
      <c r="N97" s="10"/>
      <c r="O97" s="10"/>
      <c r="P97" s="10"/>
      <c r="Q97" s="10">
        <v>13.95</v>
      </c>
      <c r="R97" s="5"/>
    </row>
    <row r="98" spans="1:18" x14ac:dyDescent="0.3">
      <c r="A98" s="5">
        <v>54201</v>
      </c>
      <c r="B98" s="6"/>
      <c r="C98" s="6"/>
      <c r="D98" s="5"/>
      <c r="E98" s="5"/>
      <c r="F98" s="5"/>
      <c r="G98" s="5"/>
      <c r="H98" s="5"/>
      <c r="I98" s="5"/>
      <c r="J98" s="5"/>
      <c r="K98" s="10"/>
      <c r="L98" s="10"/>
      <c r="M98" s="10"/>
      <c r="N98" s="10"/>
      <c r="O98" s="10"/>
      <c r="P98" s="10"/>
      <c r="Q98" s="10">
        <v>5.71</v>
      </c>
      <c r="R98" s="5"/>
    </row>
    <row r="99" spans="1:18" x14ac:dyDescent="0.3">
      <c r="A99" s="5">
        <v>52899</v>
      </c>
      <c r="B99" s="6"/>
      <c r="C99" s="6"/>
      <c r="D99" s="5"/>
      <c r="E99" s="5"/>
      <c r="F99" s="5"/>
      <c r="G99" s="5"/>
      <c r="H99" s="5"/>
      <c r="I99" s="5"/>
      <c r="J99" s="5"/>
      <c r="K99" s="10"/>
      <c r="L99" s="10"/>
      <c r="M99" s="10"/>
      <c r="N99" s="10"/>
      <c r="O99" s="10"/>
      <c r="P99" s="10">
        <v>3.0190000000000001</v>
      </c>
      <c r="Q99" s="10">
        <v>54.100999999999999</v>
      </c>
      <c r="R99" s="5"/>
    </row>
    <row r="100" spans="1:18" x14ac:dyDescent="0.3">
      <c r="A100" s="5">
        <v>52455</v>
      </c>
      <c r="B100" s="6"/>
      <c r="C100" s="6"/>
      <c r="D100" s="5"/>
      <c r="E100" s="5"/>
      <c r="F100" s="5"/>
      <c r="G100" s="5"/>
      <c r="H100" s="5"/>
      <c r="I100" s="5"/>
      <c r="J100" s="5"/>
      <c r="K100" s="10"/>
      <c r="L100" s="10"/>
      <c r="M100" s="10"/>
      <c r="N100" s="10"/>
      <c r="O100" s="10"/>
      <c r="P100" s="10"/>
      <c r="Q100" s="10">
        <v>27.54</v>
      </c>
      <c r="R100" s="5"/>
    </row>
    <row r="101" spans="1:18" x14ac:dyDescent="0.3">
      <c r="A101" s="5">
        <v>52446</v>
      </c>
      <c r="B101" s="6"/>
      <c r="C101" s="6"/>
      <c r="D101" s="5"/>
      <c r="E101" s="5"/>
      <c r="F101" s="5"/>
      <c r="G101" s="5"/>
      <c r="H101" s="5"/>
      <c r="I101" s="5"/>
      <c r="J101" s="5"/>
      <c r="K101" s="10"/>
      <c r="L101" s="10"/>
      <c r="M101" s="10"/>
      <c r="N101" s="10"/>
      <c r="O101" s="10"/>
      <c r="P101" s="10"/>
      <c r="Q101" s="10">
        <v>2.2999999999999998</v>
      </c>
      <c r="R101" s="5"/>
    </row>
    <row r="102" spans="1:18" x14ac:dyDescent="0.3">
      <c r="J102">
        <f>SUM(J5:J85)</f>
        <v>63587.734000000004</v>
      </c>
      <c r="K102">
        <f>SUM(K5:K85)</f>
        <v>88993.055999999997</v>
      </c>
      <c r="L102" s="18">
        <f>SUM(L5:L85)</f>
        <v>73411.614999999991</v>
      </c>
      <c r="M102">
        <f>SUM(M5:M85)</f>
        <v>18538.879000000008</v>
      </c>
      <c r="N102">
        <f>SUM(N5:N85)</f>
        <v>45725.25</v>
      </c>
      <c r="O102">
        <v>57025.315000000002</v>
      </c>
      <c r="P102">
        <f>SUM(P5:P101)</f>
        <v>50853.019</v>
      </c>
      <c r="Q102">
        <f>SUM(Q5:Q101)</f>
        <v>78225.080999999976</v>
      </c>
    </row>
    <row r="103" spans="1:18" x14ac:dyDescent="0.3">
      <c r="L103" t="s">
        <v>298</v>
      </c>
    </row>
  </sheetData>
  <mergeCells count="1">
    <mergeCell ref="D2:Q2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workbookViewId="0">
      <selection activeCell="E16" sqref="E16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2" t="s">
        <v>36</v>
      </c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50042</v>
      </c>
      <c r="B5" s="6" t="s">
        <v>5</v>
      </c>
      <c r="C5" s="10">
        <v>257</v>
      </c>
      <c r="D5" s="5">
        <v>2714.2860000000001</v>
      </c>
      <c r="E5" s="6" t="s">
        <v>6</v>
      </c>
      <c r="F5" s="6"/>
    </row>
    <row r="6" spans="1:6" x14ac:dyDescent="0.3">
      <c r="A6" s="5">
        <v>50332</v>
      </c>
      <c r="B6" s="6" t="s">
        <v>7</v>
      </c>
      <c r="C6" s="10">
        <v>117</v>
      </c>
      <c r="D6" s="5">
        <v>1265.9190000000001</v>
      </c>
      <c r="E6" s="6" t="s">
        <v>6</v>
      </c>
      <c r="F6" s="6"/>
    </row>
    <row r="7" spans="1:6" x14ac:dyDescent="0.3">
      <c r="A7" s="5">
        <v>51051</v>
      </c>
      <c r="B7" s="6" t="s">
        <v>8</v>
      </c>
      <c r="C7" s="10">
        <v>135</v>
      </c>
      <c r="D7" s="5">
        <v>2765.8679999999999</v>
      </c>
      <c r="E7" s="6" t="s">
        <v>6</v>
      </c>
      <c r="F7" s="6"/>
    </row>
    <row r="8" spans="1:6" x14ac:dyDescent="0.3">
      <c r="A8" s="5">
        <v>51515</v>
      </c>
      <c r="B8" s="6" t="s">
        <v>9</v>
      </c>
      <c r="C8" s="10">
        <v>107</v>
      </c>
      <c r="D8" s="5">
        <v>1254.633</v>
      </c>
      <c r="E8" s="6" t="s">
        <v>10</v>
      </c>
      <c r="F8" s="6"/>
    </row>
    <row r="9" spans="1:6" x14ac:dyDescent="0.3">
      <c r="A9" s="5">
        <v>51576</v>
      </c>
      <c r="B9" s="6" t="s">
        <v>11</v>
      </c>
      <c r="C9" s="10">
        <v>125</v>
      </c>
      <c r="D9" s="5">
        <v>856.37</v>
      </c>
      <c r="E9" s="6" t="s">
        <v>6</v>
      </c>
      <c r="F9" s="6"/>
    </row>
    <row r="10" spans="1:6" x14ac:dyDescent="0.3">
      <c r="A10" s="5">
        <v>51577</v>
      </c>
      <c r="B10" s="6" t="s">
        <v>12</v>
      </c>
      <c r="C10" s="10">
        <v>279</v>
      </c>
      <c r="D10" s="5">
        <v>3365.1709999999998</v>
      </c>
      <c r="E10" s="6" t="s">
        <v>10</v>
      </c>
      <c r="F10" s="6"/>
    </row>
    <row r="11" spans="1:6" x14ac:dyDescent="0.3">
      <c r="A11" s="5">
        <v>51578</v>
      </c>
      <c r="B11" s="6" t="s">
        <v>13</v>
      </c>
      <c r="C11" s="10">
        <v>111</v>
      </c>
      <c r="D11" s="5">
        <v>679.07899999999995</v>
      </c>
      <c r="E11" s="6" t="s">
        <v>6</v>
      </c>
      <c r="F11" s="6"/>
    </row>
    <row r="12" spans="1:6" x14ac:dyDescent="0.3">
      <c r="A12" s="5">
        <v>51579</v>
      </c>
      <c r="B12" s="6" t="s">
        <v>13</v>
      </c>
      <c r="C12" s="10">
        <v>92</v>
      </c>
      <c r="D12" s="5">
        <v>868.29100000000005</v>
      </c>
      <c r="E12" s="6" t="s">
        <v>6</v>
      </c>
      <c r="F12" s="6"/>
    </row>
    <row r="13" spans="1:6" x14ac:dyDescent="0.3">
      <c r="A13" s="5">
        <v>51580</v>
      </c>
      <c r="B13" s="6" t="s">
        <v>14</v>
      </c>
      <c r="C13" s="10">
        <v>333</v>
      </c>
      <c r="D13" s="5">
        <v>3574.8670000000002</v>
      </c>
      <c r="E13" s="6" t="s">
        <v>10</v>
      </c>
      <c r="F13" s="6"/>
    </row>
    <row r="14" spans="1:6" x14ac:dyDescent="0.3">
      <c r="A14" s="5">
        <v>51581</v>
      </c>
      <c r="B14" s="6" t="s">
        <v>15</v>
      </c>
      <c r="C14" s="10">
        <v>42</v>
      </c>
      <c r="D14" s="5">
        <v>260.44799999999998</v>
      </c>
      <c r="E14" s="6" t="s">
        <v>6</v>
      </c>
      <c r="F14" s="6"/>
    </row>
    <row r="15" spans="1:6" x14ac:dyDescent="0.3">
      <c r="A15" s="5">
        <v>51582</v>
      </c>
      <c r="B15" s="6" t="s">
        <v>15</v>
      </c>
      <c r="C15" s="10">
        <v>13</v>
      </c>
      <c r="D15" s="5">
        <v>75.331999999999994</v>
      </c>
      <c r="E15" s="6" t="s">
        <v>6</v>
      </c>
      <c r="F15" s="6"/>
    </row>
    <row r="16" spans="1:6" x14ac:dyDescent="0.3">
      <c r="A16" s="5">
        <v>51583</v>
      </c>
      <c r="B16" s="6" t="s">
        <v>16</v>
      </c>
      <c r="C16" s="10">
        <v>251</v>
      </c>
      <c r="D16" s="5">
        <v>3510.0970000000002</v>
      </c>
      <c r="E16" s="6" t="s">
        <v>10</v>
      </c>
      <c r="F16" s="6"/>
    </row>
    <row r="17" spans="1:6" x14ac:dyDescent="0.3">
      <c r="A17" s="5">
        <v>51601</v>
      </c>
      <c r="B17" s="6" t="s">
        <v>17</v>
      </c>
      <c r="C17" s="10">
        <v>154</v>
      </c>
      <c r="D17" s="5">
        <v>1061.6389999999999</v>
      </c>
      <c r="E17" s="6" t="s">
        <v>6</v>
      </c>
      <c r="F17" s="6"/>
    </row>
    <row r="18" spans="1:6" x14ac:dyDescent="0.3">
      <c r="A18" s="5">
        <v>51602</v>
      </c>
      <c r="B18" s="6" t="s">
        <v>18</v>
      </c>
      <c r="C18" s="10">
        <v>477</v>
      </c>
      <c r="D18" s="5">
        <v>4737.799</v>
      </c>
      <c r="E18" s="6" t="s">
        <v>10</v>
      </c>
      <c r="F18" s="6"/>
    </row>
    <row r="19" spans="1:6" x14ac:dyDescent="0.3">
      <c r="A19" s="5">
        <v>51603</v>
      </c>
      <c r="B19" s="6" t="s">
        <v>19</v>
      </c>
      <c r="C19" s="10">
        <v>184</v>
      </c>
      <c r="D19" s="5">
        <v>2433.2600000000002</v>
      </c>
      <c r="E19" s="6" t="s">
        <v>6</v>
      </c>
      <c r="F19" s="6"/>
    </row>
    <row r="20" spans="1:6" x14ac:dyDescent="0.3">
      <c r="A20" s="5">
        <v>51604</v>
      </c>
      <c r="B20" s="6" t="s">
        <v>20</v>
      </c>
      <c r="C20" s="10">
        <v>267</v>
      </c>
      <c r="D20" s="5">
        <v>3479.1849999999999</v>
      </c>
      <c r="E20" s="6" t="s">
        <v>10</v>
      </c>
      <c r="F20" s="6"/>
    </row>
    <row r="21" spans="1:6" x14ac:dyDescent="0.3">
      <c r="A21" s="5">
        <v>51605</v>
      </c>
      <c r="B21" s="6" t="s">
        <v>21</v>
      </c>
      <c r="C21" s="10">
        <v>150</v>
      </c>
      <c r="D21" s="5">
        <v>1327.92</v>
      </c>
      <c r="E21" s="6" t="s">
        <v>6</v>
      </c>
      <c r="F21" s="6"/>
    </row>
    <row r="22" spans="1:6" x14ac:dyDescent="0.3">
      <c r="A22" s="5">
        <v>51606</v>
      </c>
      <c r="B22" s="6" t="s">
        <v>21</v>
      </c>
      <c r="C22" s="10">
        <v>97</v>
      </c>
      <c r="D22" s="5">
        <v>1061.1590000000001</v>
      </c>
      <c r="E22" s="6" t="s">
        <v>6</v>
      </c>
      <c r="F22" s="6"/>
    </row>
    <row r="23" spans="1:6" x14ac:dyDescent="0.3">
      <c r="A23" s="5">
        <v>51607</v>
      </c>
      <c r="B23" s="6" t="s">
        <v>22</v>
      </c>
      <c r="C23" s="10">
        <v>107</v>
      </c>
      <c r="D23" s="5">
        <v>1040.79</v>
      </c>
      <c r="E23" s="6" t="s">
        <v>6</v>
      </c>
      <c r="F23" s="6"/>
    </row>
    <row r="24" spans="1:6" x14ac:dyDescent="0.3">
      <c r="A24" s="5">
        <v>51608</v>
      </c>
      <c r="B24" s="6" t="s">
        <v>22</v>
      </c>
      <c r="C24" s="10">
        <v>132</v>
      </c>
      <c r="D24" s="5">
        <v>1480.33</v>
      </c>
      <c r="E24" s="6" t="s">
        <v>6</v>
      </c>
      <c r="F24" s="6"/>
    </row>
    <row r="25" spans="1:6" x14ac:dyDescent="0.3">
      <c r="A25" s="5">
        <v>51609</v>
      </c>
      <c r="B25" s="6" t="s">
        <v>23</v>
      </c>
      <c r="C25" s="10">
        <v>34</v>
      </c>
      <c r="D25" s="5">
        <v>740.41899999999998</v>
      </c>
      <c r="E25" s="6" t="s">
        <v>6</v>
      </c>
      <c r="F25" s="6"/>
    </row>
    <row r="26" spans="1:6" x14ac:dyDescent="0.3">
      <c r="A26" s="5">
        <v>51610</v>
      </c>
      <c r="B26" s="6" t="s">
        <v>24</v>
      </c>
      <c r="C26" s="10">
        <v>79</v>
      </c>
      <c r="D26" s="5">
        <v>739.904</v>
      </c>
      <c r="E26" s="6" t="s">
        <v>6</v>
      </c>
      <c r="F26" s="6"/>
    </row>
    <row r="27" spans="1:6" x14ac:dyDescent="0.3">
      <c r="A27" s="5">
        <v>51689</v>
      </c>
      <c r="B27" s="6" t="s">
        <v>25</v>
      </c>
      <c r="C27" s="10">
        <v>125</v>
      </c>
      <c r="D27" s="5">
        <v>1372.8679999999999</v>
      </c>
      <c r="E27" s="6" t="s">
        <v>6</v>
      </c>
      <c r="F27" s="6"/>
    </row>
    <row r="28" spans="1:6" x14ac:dyDescent="0.3">
      <c r="A28" s="5">
        <v>51690</v>
      </c>
      <c r="B28" s="6" t="s">
        <v>25</v>
      </c>
      <c r="C28" s="10">
        <v>24</v>
      </c>
      <c r="D28" s="5">
        <v>480.76100000000002</v>
      </c>
      <c r="E28" s="6" t="s">
        <v>6</v>
      </c>
      <c r="F28" s="6"/>
    </row>
    <row r="29" spans="1:6" x14ac:dyDescent="0.3">
      <c r="A29" s="5">
        <v>51691</v>
      </c>
      <c r="B29" s="6" t="s">
        <v>26</v>
      </c>
      <c r="C29" s="10">
        <v>132</v>
      </c>
      <c r="D29" s="5">
        <v>1009.07</v>
      </c>
      <c r="E29" s="6" t="s">
        <v>6</v>
      </c>
      <c r="F29" s="6"/>
    </row>
    <row r="30" spans="1:6" x14ac:dyDescent="0.3">
      <c r="A30" s="5">
        <v>51692</v>
      </c>
      <c r="B30" s="6" t="s">
        <v>26</v>
      </c>
      <c r="C30" s="10">
        <v>127</v>
      </c>
      <c r="D30" s="5">
        <v>1084.761</v>
      </c>
      <c r="E30" s="6" t="s">
        <v>6</v>
      </c>
      <c r="F30" s="6"/>
    </row>
    <row r="31" spans="1:6" x14ac:dyDescent="0.3">
      <c r="A31" s="5">
        <v>51693</v>
      </c>
      <c r="B31" s="6" t="s">
        <v>27</v>
      </c>
      <c r="C31" s="10">
        <v>312</v>
      </c>
      <c r="D31" s="5">
        <v>2464.4369999999999</v>
      </c>
      <c r="E31" s="6" t="s">
        <v>6</v>
      </c>
      <c r="F31" s="6"/>
    </row>
    <row r="32" spans="1:6" x14ac:dyDescent="0.3">
      <c r="A32" s="5">
        <v>51694</v>
      </c>
      <c r="B32" s="6" t="s">
        <v>27</v>
      </c>
      <c r="C32" s="10">
        <v>398</v>
      </c>
      <c r="D32" s="5">
        <v>4321.0249999999996</v>
      </c>
      <c r="E32" s="6" t="s">
        <v>10</v>
      </c>
      <c r="F32" s="6"/>
    </row>
    <row r="33" spans="1:6" x14ac:dyDescent="0.3">
      <c r="A33" s="5">
        <v>51695</v>
      </c>
      <c r="B33" s="6" t="s">
        <v>5</v>
      </c>
      <c r="C33" s="10">
        <v>109</v>
      </c>
      <c r="D33" s="5">
        <v>1060.8800000000001</v>
      </c>
      <c r="E33" s="6" t="s">
        <v>6</v>
      </c>
      <c r="F33" s="6"/>
    </row>
    <row r="34" spans="1:6" x14ac:dyDescent="0.3">
      <c r="A34" s="5">
        <v>51696</v>
      </c>
      <c r="B34" s="6" t="s">
        <v>5</v>
      </c>
      <c r="C34" s="10">
        <v>171</v>
      </c>
      <c r="D34" s="5">
        <v>1562.64</v>
      </c>
      <c r="E34" s="6" t="s">
        <v>6</v>
      </c>
      <c r="F34" s="6"/>
    </row>
    <row r="35" spans="1:6" x14ac:dyDescent="0.3">
      <c r="A35" s="5">
        <v>51698</v>
      </c>
      <c r="B35" s="6" t="s">
        <v>28</v>
      </c>
      <c r="C35" s="10">
        <v>85</v>
      </c>
      <c r="D35" s="5">
        <v>617.73</v>
      </c>
      <c r="E35" s="6" t="s">
        <v>6</v>
      </c>
      <c r="F35" s="6"/>
    </row>
    <row r="36" spans="1:6" x14ac:dyDescent="0.3">
      <c r="A36" s="5">
        <v>51699</v>
      </c>
      <c r="B36" s="6" t="s">
        <v>28</v>
      </c>
      <c r="C36" s="10">
        <v>66</v>
      </c>
      <c r="D36" s="5">
        <v>655.8</v>
      </c>
      <c r="E36" s="6" t="s">
        <v>6</v>
      </c>
      <c r="F36" s="6"/>
    </row>
    <row r="37" spans="1:6" x14ac:dyDescent="0.3">
      <c r="A37" s="5">
        <v>51700</v>
      </c>
      <c r="B37" s="6" t="s">
        <v>28</v>
      </c>
      <c r="C37" s="10">
        <v>70</v>
      </c>
      <c r="D37" s="5">
        <v>491.05</v>
      </c>
      <c r="E37" s="6" t="s">
        <v>6</v>
      </c>
      <c r="F37" s="6"/>
    </row>
    <row r="38" spans="1:6" x14ac:dyDescent="0.3">
      <c r="A38" s="5">
        <v>51703</v>
      </c>
      <c r="B38" s="6" t="s">
        <v>29</v>
      </c>
      <c r="C38" s="10">
        <v>25</v>
      </c>
      <c r="D38" s="5">
        <v>238.768</v>
      </c>
      <c r="E38" s="6" t="s">
        <v>6</v>
      </c>
      <c r="F38" s="6"/>
    </row>
    <row r="39" spans="1:6" x14ac:dyDescent="0.3">
      <c r="A39" s="5">
        <v>51725</v>
      </c>
      <c r="B39" s="6" t="s">
        <v>30</v>
      </c>
      <c r="C39" s="10">
        <v>22</v>
      </c>
      <c r="D39" s="5">
        <v>370.27</v>
      </c>
      <c r="E39" s="6" t="s">
        <v>6</v>
      </c>
      <c r="F39" s="6"/>
    </row>
    <row r="40" spans="1:6" x14ac:dyDescent="0.3">
      <c r="A40" s="5">
        <v>51726</v>
      </c>
      <c r="B40" s="6" t="s">
        <v>30</v>
      </c>
      <c r="C40" s="10">
        <v>9</v>
      </c>
      <c r="D40" s="5">
        <v>188.96</v>
      </c>
      <c r="E40" s="6" t="s">
        <v>6</v>
      </c>
      <c r="F40" s="6"/>
    </row>
    <row r="41" spans="1:6" x14ac:dyDescent="0.3">
      <c r="A41" s="5">
        <v>51727</v>
      </c>
      <c r="B41" s="6" t="s">
        <v>31</v>
      </c>
      <c r="C41" s="10">
        <v>86</v>
      </c>
      <c r="D41" s="5">
        <v>810.51900000000001</v>
      </c>
      <c r="E41" s="6" t="s">
        <v>6</v>
      </c>
      <c r="F41" s="6"/>
    </row>
    <row r="42" spans="1:6" x14ac:dyDescent="0.3">
      <c r="A42" s="5">
        <v>51728</v>
      </c>
      <c r="B42" s="6" t="s">
        <v>32</v>
      </c>
      <c r="C42" s="10">
        <v>12</v>
      </c>
      <c r="D42" s="5">
        <v>169.52</v>
      </c>
      <c r="E42" s="6" t="s">
        <v>6</v>
      </c>
      <c r="F42" s="6"/>
    </row>
    <row r="43" spans="1:6" x14ac:dyDescent="0.3">
      <c r="A43" s="5">
        <v>51730</v>
      </c>
      <c r="B43" s="6" t="s">
        <v>33</v>
      </c>
      <c r="C43" s="10">
        <v>81</v>
      </c>
      <c r="D43" s="5">
        <v>1010.72</v>
      </c>
      <c r="E43" s="6" t="s">
        <v>6</v>
      </c>
      <c r="F43" s="6"/>
    </row>
    <row r="44" spans="1:6" x14ac:dyDescent="0.3">
      <c r="A44" s="5">
        <v>51731</v>
      </c>
      <c r="B44" s="6" t="s">
        <v>34</v>
      </c>
      <c r="C44" s="10">
        <v>315</v>
      </c>
      <c r="D44" s="5">
        <v>3760.8870000000002</v>
      </c>
      <c r="E44" s="6" t="s">
        <v>10</v>
      </c>
      <c r="F44" s="6"/>
    </row>
    <row r="45" spans="1:6" x14ac:dyDescent="0.3">
      <c r="A45" s="5">
        <v>51733</v>
      </c>
      <c r="B45" s="6" t="s">
        <v>35</v>
      </c>
      <c r="C45" s="10">
        <v>239</v>
      </c>
      <c r="D45" s="5">
        <v>2624.3020000000001</v>
      </c>
      <c r="E45" s="6" t="s">
        <v>10</v>
      </c>
      <c r="F45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7" workbookViewId="0">
      <selection activeCell="D17" sqref="D17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6" width="12.55468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2" t="s">
        <v>46</v>
      </c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50042</v>
      </c>
      <c r="B5" s="6" t="s">
        <v>5</v>
      </c>
      <c r="C5" s="10">
        <v>235</v>
      </c>
      <c r="D5" s="5">
        <v>2060.81</v>
      </c>
      <c r="E5" s="6" t="s">
        <v>6</v>
      </c>
      <c r="F5" s="6"/>
    </row>
    <row r="6" spans="1:6" x14ac:dyDescent="0.3">
      <c r="A6" s="5">
        <v>50332</v>
      </c>
      <c r="B6" s="6" t="s">
        <v>7</v>
      </c>
      <c r="C6" s="10">
        <v>151</v>
      </c>
      <c r="D6" s="5">
        <v>1711.3030000000001</v>
      </c>
      <c r="E6" s="6" t="s">
        <v>6</v>
      </c>
      <c r="F6" s="6"/>
    </row>
    <row r="7" spans="1:6" x14ac:dyDescent="0.3">
      <c r="A7" s="5">
        <v>51051</v>
      </c>
      <c r="B7" s="6" t="s">
        <v>8</v>
      </c>
      <c r="C7" s="10">
        <v>125</v>
      </c>
      <c r="D7" s="5">
        <v>1770.942</v>
      </c>
      <c r="E7" s="6" t="s">
        <v>6</v>
      </c>
      <c r="F7" s="6"/>
    </row>
    <row r="8" spans="1:6" x14ac:dyDescent="0.3">
      <c r="A8" s="5">
        <v>51576</v>
      </c>
      <c r="B8" s="6" t="s">
        <v>11</v>
      </c>
      <c r="C8" s="10">
        <v>167</v>
      </c>
      <c r="D8" s="5">
        <v>1079.171</v>
      </c>
      <c r="E8" s="6" t="s">
        <v>6</v>
      </c>
      <c r="F8" s="6"/>
    </row>
    <row r="9" spans="1:6" x14ac:dyDescent="0.3">
      <c r="A9" s="5">
        <v>51577</v>
      </c>
      <c r="B9" s="6" t="s">
        <v>12</v>
      </c>
      <c r="C9" s="10">
        <v>286</v>
      </c>
      <c r="D9" s="5">
        <v>4398.1899999999996</v>
      </c>
      <c r="E9" s="6" t="s">
        <v>10</v>
      </c>
      <c r="F9" s="6"/>
    </row>
    <row r="10" spans="1:6" x14ac:dyDescent="0.3">
      <c r="A10" s="5">
        <v>51578</v>
      </c>
      <c r="B10" s="6" t="s">
        <v>13</v>
      </c>
      <c r="C10" s="10">
        <v>85</v>
      </c>
      <c r="D10" s="5">
        <v>541.46</v>
      </c>
      <c r="E10" s="6" t="s">
        <v>6</v>
      </c>
      <c r="F10" s="6"/>
    </row>
    <row r="11" spans="1:6" x14ac:dyDescent="0.3">
      <c r="A11" s="5">
        <v>51579</v>
      </c>
      <c r="B11" s="6" t="s">
        <v>13</v>
      </c>
      <c r="C11" s="10">
        <v>74</v>
      </c>
      <c r="D11" s="5">
        <v>666.97699999999998</v>
      </c>
      <c r="E11" s="6" t="s">
        <v>6</v>
      </c>
      <c r="F11" s="6"/>
    </row>
    <row r="12" spans="1:6" x14ac:dyDescent="0.3">
      <c r="A12" s="5">
        <v>51580</v>
      </c>
      <c r="B12" s="6" t="s">
        <v>14</v>
      </c>
      <c r="C12" s="10">
        <v>329</v>
      </c>
      <c r="D12" s="5">
        <v>2962.5160000000001</v>
      </c>
      <c r="E12" s="6" t="s">
        <v>10</v>
      </c>
      <c r="F12" s="6"/>
    </row>
    <row r="13" spans="1:6" x14ac:dyDescent="0.3">
      <c r="A13" s="5">
        <v>51581</v>
      </c>
      <c r="B13" s="6" t="s">
        <v>15</v>
      </c>
      <c r="C13" s="10">
        <v>9</v>
      </c>
      <c r="D13" s="5">
        <v>28.75</v>
      </c>
      <c r="E13" s="6" t="s">
        <v>6</v>
      </c>
      <c r="F13" s="6" t="s">
        <v>40</v>
      </c>
    </row>
    <row r="14" spans="1:6" x14ac:dyDescent="0.3">
      <c r="A14" s="5">
        <v>51582</v>
      </c>
      <c r="B14" s="6" t="s">
        <v>15</v>
      </c>
      <c r="C14" s="10">
        <v>1</v>
      </c>
      <c r="D14" s="5">
        <v>5.2190000000000003</v>
      </c>
      <c r="E14" s="6" t="s">
        <v>6</v>
      </c>
      <c r="F14" s="6" t="s">
        <v>40</v>
      </c>
    </row>
    <row r="15" spans="1:6" x14ac:dyDescent="0.3">
      <c r="A15" s="5">
        <v>51583</v>
      </c>
      <c r="B15" s="6" t="s">
        <v>16</v>
      </c>
      <c r="C15" s="10">
        <v>266</v>
      </c>
      <c r="D15" s="5">
        <v>2999.2939999999999</v>
      </c>
      <c r="E15" s="6" t="s">
        <v>10</v>
      </c>
      <c r="F15" s="6"/>
    </row>
    <row r="16" spans="1:6" x14ac:dyDescent="0.3">
      <c r="A16" s="5">
        <v>51601</v>
      </c>
      <c r="B16" s="6" t="s">
        <v>37</v>
      </c>
      <c r="C16" s="10">
        <v>86</v>
      </c>
      <c r="D16" s="5">
        <v>559.02700000000004</v>
      </c>
      <c r="E16" s="6" t="s">
        <v>6</v>
      </c>
      <c r="F16" s="6"/>
    </row>
    <row r="17" spans="1:6" x14ac:dyDescent="0.3">
      <c r="A17" s="5">
        <v>51602</v>
      </c>
      <c r="B17" s="6" t="s">
        <v>18</v>
      </c>
      <c r="C17" s="10">
        <v>416</v>
      </c>
      <c r="D17" s="5">
        <v>3986.1010000000001</v>
      </c>
      <c r="E17" s="6" t="s">
        <v>10</v>
      </c>
      <c r="F17" s="6"/>
    </row>
    <row r="18" spans="1:6" x14ac:dyDescent="0.3">
      <c r="A18" s="5">
        <v>51603</v>
      </c>
      <c r="B18" s="6" t="s">
        <v>19</v>
      </c>
      <c r="C18" s="10">
        <v>191</v>
      </c>
      <c r="D18" s="5">
        <v>3204.2089999999998</v>
      </c>
      <c r="E18" s="6" t="s">
        <v>6</v>
      </c>
      <c r="F18" s="6"/>
    </row>
    <row r="19" spans="1:6" x14ac:dyDescent="0.3">
      <c r="A19" s="5">
        <v>51604</v>
      </c>
      <c r="B19" s="6" t="s">
        <v>20</v>
      </c>
      <c r="C19" s="10">
        <v>191</v>
      </c>
      <c r="D19" s="5">
        <v>2215.3159999999998</v>
      </c>
      <c r="E19" s="6" t="s">
        <v>10</v>
      </c>
      <c r="F19" s="6"/>
    </row>
    <row r="20" spans="1:6" x14ac:dyDescent="0.3">
      <c r="A20" s="5">
        <v>51605</v>
      </c>
      <c r="B20" s="6" t="s">
        <v>21</v>
      </c>
      <c r="C20" s="10">
        <v>146</v>
      </c>
      <c r="D20" s="5">
        <v>1229.8789999999999</v>
      </c>
      <c r="E20" s="6" t="s">
        <v>6</v>
      </c>
      <c r="F20" s="6"/>
    </row>
    <row r="21" spans="1:6" x14ac:dyDescent="0.3">
      <c r="A21" s="5">
        <v>51606</v>
      </c>
      <c r="B21" s="6" t="s">
        <v>21</v>
      </c>
      <c r="C21" s="10">
        <v>103</v>
      </c>
      <c r="D21" s="5">
        <v>1196.001</v>
      </c>
      <c r="E21" s="6" t="s">
        <v>6</v>
      </c>
      <c r="F21" s="6"/>
    </row>
    <row r="22" spans="1:6" x14ac:dyDescent="0.3">
      <c r="A22" s="5">
        <v>51607</v>
      </c>
      <c r="B22" s="6" t="s">
        <v>22</v>
      </c>
      <c r="C22" s="10">
        <v>86</v>
      </c>
      <c r="D22" s="5">
        <v>576.47299999999996</v>
      </c>
      <c r="E22" s="6" t="s">
        <v>6</v>
      </c>
      <c r="F22" s="6"/>
    </row>
    <row r="23" spans="1:6" x14ac:dyDescent="0.3">
      <c r="A23" s="5">
        <v>51608</v>
      </c>
      <c r="B23" s="6" t="s">
        <v>22</v>
      </c>
      <c r="C23" s="10">
        <v>105</v>
      </c>
      <c r="D23" s="5">
        <v>1253.847</v>
      </c>
      <c r="E23" s="6" t="s">
        <v>6</v>
      </c>
      <c r="F23" s="6"/>
    </row>
    <row r="24" spans="1:6" x14ac:dyDescent="0.3">
      <c r="A24" s="5">
        <v>51609</v>
      </c>
      <c r="B24" s="6" t="s">
        <v>23</v>
      </c>
      <c r="C24" s="10">
        <v>46</v>
      </c>
      <c r="D24" s="5">
        <v>880.77099999999996</v>
      </c>
      <c r="E24" s="6" t="s">
        <v>6</v>
      </c>
      <c r="F24" s="6"/>
    </row>
    <row r="25" spans="1:6" x14ac:dyDescent="0.3">
      <c r="A25" s="5">
        <v>51610</v>
      </c>
      <c r="B25" s="6" t="s">
        <v>24</v>
      </c>
      <c r="C25" s="10">
        <v>149</v>
      </c>
      <c r="D25" s="5">
        <v>1637.6790000000001</v>
      </c>
      <c r="E25" s="6" t="s">
        <v>6</v>
      </c>
      <c r="F25" s="6"/>
    </row>
    <row r="26" spans="1:6" x14ac:dyDescent="0.3">
      <c r="A26" s="5">
        <v>51691</v>
      </c>
      <c r="B26" s="6" t="s">
        <v>26</v>
      </c>
      <c r="C26" s="10">
        <v>126</v>
      </c>
      <c r="D26" s="5">
        <v>830.96399999999994</v>
      </c>
      <c r="E26" s="6" t="s">
        <v>6</v>
      </c>
      <c r="F26" s="6"/>
    </row>
    <row r="27" spans="1:6" x14ac:dyDescent="0.3">
      <c r="A27" s="5">
        <v>51692</v>
      </c>
      <c r="B27" s="6" t="s">
        <v>26</v>
      </c>
      <c r="C27" s="10">
        <v>185</v>
      </c>
      <c r="D27" s="5">
        <v>1672.0819999999999</v>
      </c>
      <c r="E27" s="6" t="s">
        <v>6</v>
      </c>
      <c r="F27" s="6"/>
    </row>
    <row r="28" spans="1:6" x14ac:dyDescent="0.3">
      <c r="A28" s="5">
        <v>51693</v>
      </c>
      <c r="B28" s="6" t="s">
        <v>38</v>
      </c>
      <c r="C28" s="10">
        <v>273</v>
      </c>
      <c r="D28" s="5">
        <v>2127.4299999999998</v>
      </c>
      <c r="E28" s="6" t="s">
        <v>6</v>
      </c>
      <c r="F28" s="6"/>
    </row>
    <row r="29" spans="1:6" x14ac:dyDescent="0.3">
      <c r="A29" s="5">
        <v>51694</v>
      </c>
      <c r="B29" s="6" t="s">
        <v>38</v>
      </c>
      <c r="C29" s="10">
        <v>36</v>
      </c>
      <c r="D29" s="5">
        <v>256.69900000000001</v>
      </c>
      <c r="E29" s="6" t="s">
        <v>10</v>
      </c>
      <c r="F29" s="6" t="s">
        <v>40</v>
      </c>
    </row>
    <row r="30" spans="1:6" x14ac:dyDescent="0.3">
      <c r="A30" s="5">
        <v>51695</v>
      </c>
      <c r="B30" s="6" t="s">
        <v>5</v>
      </c>
      <c r="C30" s="10">
        <v>16</v>
      </c>
      <c r="D30" s="5">
        <v>139.16999999999999</v>
      </c>
      <c r="E30" s="6" t="s">
        <v>6</v>
      </c>
      <c r="F30" s="6" t="s">
        <v>40</v>
      </c>
    </row>
    <row r="31" spans="1:6" x14ac:dyDescent="0.3">
      <c r="A31" s="5">
        <v>51696</v>
      </c>
      <c r="B31" s="6" t="s">
        <v>5</v>
      </c>
      <c r="C31" s="10">
        <v>23</v>
      </c>
      <c r="D31" s="5">
        <v>177.99</v>
      </c>
      <c r="E31" s="6" t="s">
        <v>6</v>
      </c>
      <c r="F31" s="6" t="s">
        <v>40</v>
      </c>
    </row>
    <row r="32" spans="1:6" x14ac:dyDescent="0.3">
      <c r="A32" s="5">
        <v>51698</v>
      </c>
      <c r="B32" s="6" t="s">
        <v>28</v>
      </c>
      <c r="C32" s="10">
        <v>22</v>
      </c>
      <c r="D32" s="5">
        <v>150.07</v>
      </c>
      <c r="E32" s="6" t="s">
        <v>6</v>
      </c>
      <c r="F32" s="6" t="s">
        <v>41</v>
      </c>
    </row>
    <row r="33" spans="1:6" x14ac:dyDescent="0.3">
      <c r="A33" s="5">
        <v>51699</v>
      </c>
      <c r="B33" s="6" t="s">
        <v>28</v>
      </c>
      <c r="C33" s="10">
        <v>3</v>
      </c>
      <c r="D33" s="5">
        <v>17.989999999999998</v>
      </c>
      <c r="E33" s="6" t="s">
        <v>6</v>
      </c>
      <c r="F33" s="6" t="s">
        <v>41</v>
      </c>
    </row>
    <row r="34" spans="1:6" x14ac:dyDescent="0.3">
      <c r="A34" s="5">
        <v>51700</v>
      </c>
      <c r="B34" s="6" t="s">
        <v>28</v>
      </c>
      <c r="C34" s="10">
        <v>6</v>
      </c>
      <c r="D34" s="5">
        <v>38</v>
      </c>
      <c r="E34" s="6" t="s">
        <v>6</v>
      </c>
      <c r="F34" s="6" t="s">
        <v>42</v>
      </c>
    </row>
    <row r="35" spans="1:6" x14ac:dyDescent="0.3">
      <c r="A35" s="5">
        <v>51703</v>
      </c>
      <c r="B35" s="6" t="s">
        <v>29</v>
      </c>
      <c r="C35" s="10">
        <v>9</v>
      </c>
      <c r="D35" s="5">
        <v>42.338000000000001</v>
      </c>
      <c r="E35" s="6" t="s">
        <v>6</v>
      </c>
      <c r="F35" s="6" t="s">
        <v>43</v>
      </c>
    </row>
    <row r="36" spans="1:6" x14ac:dyDescent="0.3">
      <c r="A36" s="5">
        <v>51727</v>
      </c>
      <c r="B36" s="6" t="s">
        <v>31</v>
      </c>
      <c r="C36" s="10">
        <v>1</v>
      </c>
      <c r="D36" s="5">
        <v>5.37</v>
      </c>
      <c r="E36" s="6" t="s">
        <v>6</v>
      </c>
      <c r="F36" s="6" t="s">
        <v>44</v>
      </c>
    </row>
    <row r="37" spans="1:6" x14ac:dyDescent="0.3">
      <c r="A37" s="5">
        <v>51728</v>
      </c>
      <c r="B37" s="6" t="s">
        <v>32</v>
      </c>
      <c r="C37" s="10">
        <v>3</v>
      </c>
      <c r="D37" s="5">
        <v>44.808999999999997</v>
      </c>
      <c r="E37" s="6" t="s">
        <v>6</v>
      </c>
      <c r="F37" s="6" t="s">
        <v>45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sqref="A1:F28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112.3320312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2" t="s">
        <v>60</v>
      </c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50042</v>
      </c>
      <c r="B5" s="6" t="s">
        <v>5</v>
      </c>
      <c r="C5" s="10">
        <v>319</v>
      </c>
      <c r="D5" s="5">
        <v>3448.9029999999998</v>
      </c>
      <c r="E5" s="6" t="s">
        <v>6</v>
      </c>
      <c r="F5" s="6"/>
    </row>
    <row r="6" spans="1:6" x14ac:dyDescent="0.3">
      <c r="A6" s="5">
        <v>50332</v>
      </c>
      <c r="B6" s="6" t="s">
        <v>7</v>
      </c>
      <c r="C6" s="10">
        <v>90</v>
      </c>
      <c r="D6" s="5">
        <v>1470.7370000000001</v>
      </c>
      <c r="E6" s="6" t="s">
        <v>6</v>
      </c>
      <c r="F6" s="6"/>
    </row>
    <row r="7" spans="1:6" x14ac:dyDescent="0.3">
      <c r="A7" s="5">
        <v>51049</v>
      </c>
      <c r="B7" s="6" t="s">
        <v>49</v>
      </c>
      <c r="C7" s="10">
        <v>112</v>
      </c>
      <c r="D7" s="5">
        <v>75.067999999999998</v>
      </c>
      <c r="E7" s="6" t="s">
        <v>6</v>
      </c>
      <c r="F7" s="6" t="s">
        <v>61</v>
      </c>
    </row>
    <row r="8" spans="1:6" x14ac:dyDescent="0.3">
      <c r="A8" s="5">
        <v>51051</v>
      </c>
      <c r="B8" s="6" t="s">
        <v>8</v>
      </c>
      <c r="C8" s="10">
        <v>108</v>
      </c>
      <c r="D8" s="5">
        <v>1615.8230000000001</v>
      </c>
      <c r="E8" s="6" t="s">
        <v>6</v>
      </c>
      <c r="F8" s="6"/>
    </row>
    <row r="9" spans="1:6" x14ac:dyDescent="0.3">
      <c r="A9" s="5">
        <v>51576</v>
      </c>
      <c r="B9" s="6" t="s">
        <v>11</v>
      </c>
      <c r="C9" s="10">
        <v>91</v>
      </c>
      <c r="D9" s="5">
        <v>566.58900000000006</v>
      </c>
      <c r="E9" s="6" t="s">
        <v>6</v>
      </c>
      <c r="F9" s="6" t="s">
        <v>62</v>
      </c>
    </row>
    <row r="10" spans="1:6" x14ac:dyDescent="0.3">
      <c r="A10" s="5">
        <v>51577</v>
      </c>
      <c r="B10" s="6" t="s">
        <v>12</v>
      </c>
      <c r="C10" s="10">
        <v>187</v>
      </c>
      <c r="D10" s="5">
        <v>2656.7919999999999</v>
      </c>
      <c r="E10" s="6" t="s">
        <v>10</v>
      </c>
      <c r="F10" s="6" t="s">
        <v>62</v>
      </c>
    </row>
    <row r="11" spans="1:6" x14ac:dyDescent="0.3">
      <c r="A11" s="5">
        <v>51578</v>
      </c>
      <c r="B11" s="6" t="s">
        <v>13</v>
      </c>
      <c r="C11" s="10">
        <v>70</v>
      </c>
      <c r="D11" s="5">
        <v>468.661</v>
      </c>
      <c r="E11" s="6" t="s">
        <v>6</v>
      </c>
      <c r="F11" s="6" t="s">
        <v>63</v>
      </c>
    </row>
    <row r="12" spans="1:6" x14ac:dyDescent="0.3">
      <c r="A12" s="5">
        <v>51579</v>
      </c>
      <c r="B12" s="6" t="s">
        <v>13</v>
      </c>
      <c r="C12" s="10">
        <v>43</v>
      </c>
      <c r="D12" s="5">
        <v>391.01100000000002</v>
      </c>
      <c r="E12" s="6" t="s">
        <v>6</v>
      </c>
      <c r="F12" s="6" t="s">
        <v>63</v>
      </c>
    </row>
    <row r="13" spans="1:6" x14ac:dyDescent="0.3">
      <c r="A13" s="5">
        <v>51580</v>
      </c>
      <c r="B13" s="6" t="s">
        <v>14</v>
      </c>
      <c r="C13" s="10">
        <v>64</v>
      </c>
      <c r="D13" s="5">
        <v>558.34299999999996</v>
      </c>
      <c r="E13" s="6" t="s">
        <v>10</v>
      </c>
      <c r="F13" s="6" t="s">
        <v>64</v>
      </c>
    </row>
    <row r="14" spans="1:6" x14ac:dyDescent="0.3">
      <c r="A14" s="5">
        <v>51583</v>
      </c>
      <c r="B14" s="6" t="s">
        <v>16</v>
      </c>
      <c r="C14" s="10">
        <v>242</v>
      </c>
      <c r="D14" s="5">
        <v>2943.0439999999999</v>
      </c>
      <c r="E14" s="6" t="s">
        <v>10</v>
      </c>
      <c r="F14" s="6" t="s">
        <v>65</v>
      </c>
    </row>
    <row r="15" spans="1:6" x14ac:dyDescent="0.3">
      <c r="A15" s="5">
        <v>51601</v>
      </c>
      <c r="B15" s="6" t="s">
        <v>17</v>
      </c>
      <c r="C15" s="10">
        <v>51</v>
      </c>
      <c r="D15" s="5">
        <v>296.05200000000002</v>
      </c>
      <c r="E15" s="6" t="s">
        <v>6</v>
      </c>
      <c r="F15" s="6" t="s">
        <v>66</v>
      </c>
    </row>
    <row r="16" spans="1:6" x14ac:dyDescent="0.3">
      <c r="A16" s="5">
        <v>51602</v>
      </c>
      <c r="B16" s="6" t="s">
        <v>18</v>
      </c>
      <c r="C16" s="10">
        <v>211</v>
      </c>
      <c r="D16" s="5">
        <v>1915.66</v>
      </c>
      <c r="E16" s="6" t="s">
        <v>10</v>
      </c>
      <c r="F16" s="6" t="s">
        <v>66</v>
      </c>
    </row>
    <row r="17" spans="1:6" x14ac:dyDescent="0.3">
      <c r="A17" s="5">
        <v>51603</v>
      </c>
      <c r="B17" s="6" t="s">
        <v>19</v>
      </c>
      <c r="C17" s="10">
        <v>95</v>
      </c>
      <c r="D17" s="5">
        <v>1005.218</v>
      </c>
      <c r="E17" s="6" t="s">
        <v>6</v>
      </c>
      <c r="F17" s="6" t="s">
        <v>65</v>
      </c>
    </row>
    <row r="18" spans="1:6" x14ac:dyDescent="0.3">
      <c r="A18" s="5">
        <v>51604</v>
      </c>
      <c r="B18" s="6" t="s">
        <v>20</v>
      </c>
      <c r="C18" s="10">
        <v>206</v>
      </c>
      <c r="D18" s="5">
        <v>2269.3130000000001</v>
      </c>
      <c r="E18" s="6" t="s">
        <v>10</v>
      </c>
      <c r="F18" s="6" t="s">
        <v>62</v>
      </c>
    </row>
    <row r="19" spans="1:6" x14ac:dyDescent="0.3">
      <c r="A19" s="5">
        <v>51605</v>
      </c>
      <c r="B19" s="6" t="s">
        <v>58</v>
      </c>
      <c r="C19" s="10">
        <v>111</v>
      </c>
      <c r="D19" s="5">
        <v>1276.229</v>
      </c>
      <c r="E19" s="6" t="s">
        <v>6</v>
      </c>
      <c r="F19" s="6"/>
    </row>
    <row r="20" spans="1:6" x14ac:dyDescent="0.3">
      <c r="A20" s="5">
        <v>51605</v>
      </c>
      <c r="B20" s="6" t="s">
        <v>21</v>
      </c>
      <c r="C20" s="10">
        <v>75</v>
      </c>
      <c r="D20" s="5">
        <v>701.88300000000004</v>
      </c>
      <c r="E20" s="6" t="s">
        <v>6</v>
      </c>
      <c r="F20" s="6"/>
    </row>
    <row r="21" spans="1:6" x14ac:dyDescent="0.3">
      <c r="A21" s="5">
        <v>51606</v>
      </c>
      <c r="B21" s="6" t="s">
        <v>21</v>
      </c>
      <c r="C21" s="10">
        <v>52</v>
      </c>
      <c r="D21" s="5">
        <v>653.48699999999997</v>
      </c>
      <c r="E21" s="6" t="s">
        <v>6</v>
      </c>
      <c r="F21" s="6" t="s">
        <v>67</v>
      </c>
    </row>
    <row r="22" spans="1:6" x14ac:dyDescent="0.3">
      <c r="A22" s="5">
        <v>51607</v>
      </c>
      <c r="B22" s="6" t="s">
        <v>22</v>
      </c>
      <c r="C22" s="10">
        <v>43</v>
      </c>
      <c r="D22" s="5">
        <v>432.66800000000001</v>
      </c>
      <c r="E22" s="6" t="s">
        <v>6</v>
      </c>
      <c r="F22" s="6" t="s">
        <v>68</v>
      </c>
    </row>
    <row r="23" spans="1:6" x14ac:dyDescent="0.3">
      <c r="A23" s="5">
        <v>51608</v>
      </c>
      <c r="B23" s="6" t="s">
        <v>22</v>
      </c>
      <c r="C23" s="10">
        <v>37</v>
      </c>
      <c r="D23" s="5">
        <v>451.76</v>
      </c>
      <c r="E23" s="6" t="s">
        <v>6</v>
      </c>
      <c r="F23" s="6" t="s">
        <v>66</v>
      </c>
    </row>
    <row r="24" spans="1:6" x14ac:dyDescent="0.3">
      <c r="A24" s="5">
        <v>51609</v>
      </c>
      <c r="B24" s="6" t="s">
        <v>23</v>
      </c>
      <c r="C24" s="10">
        <v>24</v>
      </c>
      <c r="D24" s="5">
        <v>389.02</v>
      </c>
      <c r="E24" s="6" t="s">
        <v>6</v>
      </c>
      <c r="F24" s="6" t="s">
        <v>67</v>
      </c>
    </row>
    <row r="25" spans="1:6" x14ac:dyDescent="0.3">
      <c r="A25" s="5">
        <v>51610</v>
      </c>
      <c r="B25" s="6" t="s">
        <v>24</v>
      </c>
      <c r="C25" s="10">
        <v>128</v>
      </c>
      <c r="D25" s="5">
        <v>1397.165</v>
      </c>
      <c r="E25" s="6" t="s">
        <v>6</v>
      </c>
      <c r="F25" s="6"/>
    </row>
    <row r="26" spans="1:6" x14ac:dyDescent="0.3">
      <c r="A26" s="5">
        <v>51691</v>
      </c>
      <c r="B26" s="6" t="s">
        <v>69</v>
      </c>
      <c r="C26" s="10">
        <v>39</v>
      </c>
      <c r="D26" s="5">
        <v>316.3</v>
      </c>
      <c r="E26" s="6" t="s">
        <v>6</v>
      </c>
      <c r="F26" s="6" t="s">
        <v>70</v>
      </c>
    </row>
    <row r="27" spans="1:6" x14ac:dyDescent="0.3">
      <c r="A27" s="5">
        <v>51692</v>
      </c>
      <c r="B27" s="6" t="s">
        <v>69</v>
      </c>
      <c r="C27" s="10">
        <v>32</v>
      </c>
      <c r="D27" s="5">
        <v>228.19800000000001</v>
      </c>
      <c r="E27" s="6" t="s">
        <v>6</v>
      </c>
      <c r="F27" s="6" t="s">
        <v>70</v>
      </c>
    </row>
    <row r="28" spans="1:6" x14ac:dyDescent="0.3">
      <c r="A28" s="5">
        <v>51693</v>
      </c>
      <c r="B28" s="6" t="s">
        <v>38</v>
      </c>
      <c r="C28" s="10">
        <v>119</v>
      </c>
      <c r="D28" s="5">
        <v>928.702</v>
      </c>
      <c r="E28" s="6" t="s">
        <v>6</v>
      </c>
      <c r="F28" s="6" t="s">
        <v>71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5" sqref="A1:F15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112.3320312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2" t="s">
        <v>57</v>
      </c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50041</v>
      </c>
      <c r="B5" s="6" t="s">
        <v>5</v>
      </c>
      <c r="C5" s="10">
        <v>0</v>
      </c>
      <c r="D5" s="5">
        <v>0</v>
      </c>
      <c r="E5" s="6" t="s">
        <v>6</v>
      </c>
      <c r="F5" s="6" t="s">
        <v>53</v>
      </c>
    </row>
    <row r="6" spans="1:6" x14ac:dyDescent="0.3">
      <c r="A6" s="5">
        <v>50042</v>
      </c>
      <c r="B6" s="6" t="s">
        <v>5</v>
      </c>
      <c r="C6" s="10">
        <v>330</v>
      </c>
      <c r="D6" s="5">
        <v>3114.6210000000001</v>
      </c>
      <c r="E6" s="6" t="s">
        <v>6</v>
      </c>
      <c r="F6" s="6"/>
    </row>
    <row r="7" spans="1:6" x14ac:dyDescent="0.3">
      <c r="A7" s="5">
        <v>50332</v>
      </c>
      <c r="B7" s="6" t="s">
        <v>7</v>
      </c>
      <c r="C7" s="10">
        <v>122</v>
      </c>
      <c r="D7" s="5">
        <v>1665.491</v>
      </c>
      <c r="E7" s="6" t="s">
        <v>6</v>
      </c>
      <c r="F7" s="6"/>
    </row>
    <row r="8" spans="1:6" x14ac:dyDescent="0.3">
      <c r="A8" s="5">
        <v>51049</v>
      </c>
      <c r="B8" s="6" t="s">
        <v>49</v>
      </c>
      <c r="C8" s="10">
        <v>244</v>
      </c>
      <c r="D8" s="5">
        <v>1461.33</v>
      </c>
      <c r="E8" s="6" t="s">
        <v>6</v>
      </c>
      <c r="F8" s="6"/>
    </row>
    <row r="9" spans="1:6" x14ac:dyDescent="0.3">
      <c r="A9" s="5">
        <v>51051</v>
      </c>
      <c r="B9" s="6" t="s">
        <v>8</v>
      </c>
      <c r="C9" s="10">
        <v>138</v>
      </c>
      <c r="D9" s="5">
        <v>1503.192</v>
      </c>
      <c r="E9" s="6" t="s">
        <v>6</v>
      </c>
      <c r="F9" s="6"/>
    </row>
    <row r="10" spans="1:6" x14ac:dyDescent="0.3">
      <c r="A10" s="5">
        <v>51124</v>
      </c>
      <c r="B10" s="6" t="s">
        <v>50</v>
      </c>
      <c r="C10" s="10">
        <v>574</v>
      </c>
      <c r="D10" s="5">
        <v>6182.9070000000102</v>
      </c>
      <c r="E10" s="6" t="s">
        <v>10</v>
      </c>
      <c r="F10" s="6"/>
    </row>
    <row r="11" spans="1:6" x14ac:dyDescent="0.3">
      <c r="A11" s="5">
        <v>51224</v>
      </c>
      <c r="B11" s="6" t="s">
        <v>54</v>
      </c>
      <c r="C11" s="10">
        <v>18</v>
      </c>
      <c r="D11" s="5">
        <v>220.84</v>
      </c>
      <c r="E11" s="6" t="s">
        <v>6</v>
      </c>
      <c r="F11" s="6"/>
    </row>
    <row r="12" spans="1:6" x14ac:dyDescent="0.3">
      <c r="A12" s="5">
        <v>51225</v>
      </c>
      <c r="B12" s="6" t="s">
        <v>54</v>
      </c>
      <c r="C12" s="10">
        <v>20</v>
      </c>
      <c r="D12" s="5">
        <v>318.93</v>
      </c>
      <c r="E12" s="6" t="s">
        <v>6</v>
      </c>
      <c r="F12" s="6"/>
    </row>
    <row r="13" spans="1:6" x14ac:dyDescent="0.3">
      <c r="A13" s="5">
        <v>51272</v>
      </c>
      <c r="B13" s="6" t="s">
        <v>5</v>
      </c>
      <c r="C13" s="10">
        <v>368</v>
      </c>
      <c r="D13" s="5">
        <v>3111.1460000000002</v>
      </c>
      <c r="E13" s="6" t="s">
        <v>10</v>
      </c>
      <c r="F13" s="6"/>
    </row>
    <row r="14" spans="1:6" x14ac:dyDescent="0.3">
      <c r="A14" s="5">
        <v>51605</v>
      </c>
      <c r="B14" s="6" t="s">
        <v>58</v>
      </c>
      <c r="C14" s="10">
        <v>25</v>
      </c>
      <c r="D14" s="5">
        <v>252.54</v>
      </c>
      <c r="E14" s="6" t="s">
        <v>6</v>
      </c>
      <c r="F14" s="6" t="s">
        <v>59</v>
      </c>
    </row>
    <row r="15" spans="1:6" x14ac:dyDescent="0.3">
      <c r="A15" s="5">
        <v>51610</v>
      </c>
      <c r="B15" s="6" t="s">
        <v>48</v>
      </c>
      <c r="C15" s="10">
        <v>16</v>
      </c>
      <c r="D15" s="5">
        <v>143.69999999999999</v>
      </c>
      <c r="E15" s="6" t="s">
        <v>6</v>
      </c>
      <c r="F15" s="6" t="s">
        <v>59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5" sqref="A1:F14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112.3320312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2" t="s">
        <v>56</v>
      </c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50041</v>
      </c>
      <c r="B5" s="6" t="s">
        <v>5</v>
      </c>
      <c r="C5" s="10">
        <v>0</v>
      </c>
      <c r="D5" s="5">
        <v>0</v>
      </c>
      <c r="E5" s="6" t="s">
        <v>6</v>
      </c>
      <c r="F5" s="6" t="s">
        <v>53</v>
      </c>
    </row>
    <row r="6" spans="1:6" x14ac:dyDescent="0.3">
      <c r="A6" s="5">
        <v>50042</v>
      </c>
      <c r="B6" s="6" t="s">
        <v>5</v>
      </c>
      <c r="C6" s="10">
        <v>224</v>
      </c>
      <c r="D6" s="5">
        <v>2410.1529999999998</v>
      </c>
      <c r="E6" s="6" t="s">
        <v>6</v>
      </c>
      <c r="F6" s="6"/>
    </row>
    <row r="7" spans="1:6" x14ac:dyDescent="0.3">
      <c r="A7" s="5">
        <v>50049</v>
      </c>
      <c r="B7" s="6" t="s">
        <v>48</v>
      </c>
      <c r="C7" s="10">
        <v>0</v>
      </c>
      <c r="D7" s="5">
        <v>0</v>
      </c>
      <c r="E7" s="6" t="s">
        <v>6</v>
      </c>
      <c r="F7" s="6" t="s">
        <v>53</v>
      </c>
    </row>
    <row r="8" spans="1:6" x14ac:dyDescent="0.3">
      <c r="A8" s="5">
        <v>50332</v>
      </c>
      <c r="B8" s="6" t="s">
        <v>7</v>
      </c>
      <c r="C8" s="10">
        <v>40</v>
      </c>
      <c r="D8" s="5">
        <v>477.72800000000001</v>
      </c>
      <c r="E8" s="6" t="s">
        <v>6</v>
      </c>
      <c r="F8" s="6"/>
    </row>
    <row r="9" spans="1:6" x14ac:dyDescent="0.3">
      <c r="A9" s="5">
        <v>51049</v>
      </c>
      <c r="B9" s="6" t="s">
        <v>49</v>
      </c>
      <c r="C9" s="10">
        <v>165</v>
      </c>
      <c r="D9" s="5">
        <v>1048.5319999999999</v>
      </c>
      <c r="E9" s="6" t="s">
        <v>6</v>
      </c>
      <c r="F9" s="6"/>
    </row>
    <row r="10" spans="1:6" x14ac:dyDescent="0.3">
      <c r="A10" s="5">
        <v>51051</v>
      </c>
      <c r="B10" s="6" t="s">
        <v>8</v>
      </c>
      <c r="C10" s="10">
        <v>83</v>
      </c>
      <c r="D10" s="5">
        <v>886.71900000000005</v>
      </c>
      <c r="E10" s="6" t="s">
        <v>6</v>
      </c>
      <c r="F10" s="6"/>
    </row>
    <row r="11" spans="1:6" x14ac:dyDescent="0.3">
      <c r="A11" s="5">
        <v>51124</v>
      </c>
      <c r="B11" s="6" t="s">
        <v>50</v>
      </c>
      <c r="C11" s="10">
        <v>789</v>
      </c>
      <c r="D11" s="5">
        <v>7784.7470000000003</v>
      </c>
      <c r="E11" s="6" t="s">
        <v>10</v>
      </c>
      <c r="F11" s="6"/>
    </row>
    <row r="12" spans="1:6" x14ac:dyDescent="0.3">
      <c r="A12" s="5">
        <v>51224</v>
      </c>
      <c r="B12" s="6" t="s">
        <v>54</v>
      </c>
      <c r="C12" s="10">
        <v>84</v>
      </c>
      <c r="D12" s="5">
        <v>1193.07</v>
      </c>
      <c r="E12" s="6" t="s">
        <v>6</v>
      </c>
      <c r="F12" s="6"/>
    </row>
    <row r="13" spans="1:6" x14ac:dyDescent="0.3">
      <c r="A13" s="5">
        <v>51225</v>
      </c>
      <c r="B13" s="6" t="s">
        <v>54</v>
      </c>
      <c r="C13" s="10">
        <v>87</v>
      </c>
      <c r="D13" s="5">
        <v>1344.78</v>
      </c>
      <c r="E13" s="6" t="s">
        <v>6</v>
      </c>
      <c r="F13" s="6"/>
    </row>
    <row r="14" spans="1:6" x14ac:dyDescent="0.3">
      <c r="A14" s="5">
        <v>51272</v>
      </c>
      <c r="B14" s="6" t="s">
        <v>5</v>
      </c>
      <c r="C14" s="10">
        <v>259</v>
      </c>
      <c r="D14" s="5">
        <v>2565.5590000000002</v>
      </c>
      <c r="E14" s="6" t="s">
        <v>10</v>
      </c>
      <c r="F14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5" sqref="A1:F14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112.3320312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2" t="s">
        <v>52</v>
      </c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50041</v>
      </c>
      <c r="B5" s="6" t="s">
        <v>5</v>
      </c>
      <c r="C5" s="10">
        <v>21</v>
      </c>
      <c r="D5" s="5">
        <v>38.651000000000003</v>
      </c>
      <c r="E5" s="6" t="s">
        <v>6</v>
      </c>
      <c r="F5" s="6"/>
    </row>
    <row r="6" spans="1:6" x14ac:dyDescent="0.3">
      <c r="A6" s="5">
        <v>50042</v>
      </c>
      <c r="B6" s="6" t="s">
        <v>5</v>
      </c>
      <c r="C6" s="10">
        <v>184</v>
      </c>
      <c r="D6" s="5">
        <v>1858.34</v>
      </c>
      <c r="E6" s="6" t="s">
        <v>6</v>
      </c>
      <c r="F6" s="6"/>
    </row>
    <row r="7" spans="1:6" x14ac:dyDescent="0.3">
      <c r="A7" s="5">
        <v>50049</v>
      </c>
      <c r="B7" s="6" t="s">
        <v>48</v>
      </c>
      <c r="C7" s="10">
        <v>0</v>
      </c>
      <c r="D7" s="5">
        <v>0</v>
      </c>
      <c r="E7" s="6" t="s">
        <v>6</v>
      </c>
      <c r="F7" s="6" t="s">
        <v>53</v>
      </c>
    </row>
    <row r="8" spans="1:6" x14ac:dyDescent="0.3">
      <c r="A8" s="5">
        <v>50332</v>
      </c>
      <c r="B8" s="6" t="s">
        <v>7</v>
      </c>
      <c r="C8" s="10">
        <v>10</v>
      </c>
      <c r="D8" s="5">
        <v>71.998000000000005</v>
      </c>
      <c r="E8" s="6" t="s">
        <v>6</v>
      </c>
      <c r="F8" s="6"/>
    </row>
    <row r="9" spans="1:6" x14ac:dyDescent="0.3">
      <c r="A9" s="5">
        <v>51049</v>
      </c>
      <c r="B9" s="6" t="s">
        <v>49</v>
      </c>
      <c r="C9" s="10">
        <v>168</v>
      </c>
      <c r="D9" s="5">
        <v>1274.162</v>
      </c>
      <c r="E9" s="6" t="s">
        <v>6</v>
      </c>
      <c r="F9" s="6"/>
    </row>
    <row r="10" spans="1:6" x14ac:dyDescent="0.3">
      <c r="A10" s="5">
        <v>51051</v>
      </c>
      <c r="B10" s="6" t="s">
        <v>8</v>
      </c>
      <c r="C10" s="10">
        <v>54</v>
      </c>
      <c r="D10" s="5">
        <v>728.71900000000005</v>
      </c>
      <c r="E10" s="6" t="s">
        <v>6</v>
      </c>
      <c r="F10" s="6"/>
    </row>
    <row r="11" spans="1:6" x14ac:dyDescent="0.3">
      <c r="A11" s="5">
        <v>51124</v>
      </c>
      <c r="B11" s="6" t="s">
        <v>50</v>
      </c>
      <c r="C11" s="10">
        <v>701</v>
      </c>
      <c r="D11" s="5">
        <v>7028.5110000000004</v>
      </c>
      <c r="E11" s="6" t="s">
        <v>10</v>
      </c>
      <c r="F11" s="6"/>
    </row>
    <row r="12" spans="1:6" x14ac:dyDescent="0.3">
      <c r="A12" s="5">
        <v>51224</v>
      </c>
      <c r="B12" s="6" t="s">
        <v>54</v>
      </c>
      <c r="C12" s="10">
        <v>47</v>
      </c>
      <c r="D12" s="5">
        <v>520.47</v>
      </c>
      <c r="E12" s="6" t="s">
        <v>6</v>
      </c>
      <c r="F12" s="6"/>
    </row>
    <row r="13" spans="1:6" x14ac:dyDescent="0.3">
      <c r="A13" s="5">
        <v>51225</v>
      </c>
      <c r="B13" s="6" t="s">
        <v>54</v>
      </c>
      <c r="C13" s="10">
        <v>71</v>
      </c>
      <c r="D13" s="5">
        <v>530.02</v>
      </c>
      <c r="E13" s="6" t="s">
        <v>6</v>
      </c>
      <c r="F13" s="6"/>
    </row>
    <row r="14" spans="1:6" x14ac:dyDescent="0.3">
      <c r="A14" s="5">
        <v>51272</v>
      </c>
      <c r="B14" s="6" t="s">
        <v>5</v>
      </c>
      <c r="C14" s="10">
        <v>9</v>
      </c>
      <c r="D14" s="5">
        <v>72.510000000000005</v>
      </c>
      <c r="E14" s="6" t="s">
        <v>10</v>
      </c>
      <c r="F14" s="6" t="s">
        <v>55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5" sqref="A1:F11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112.3320312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2" t="s">
        <v>47</v>
      </c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50041</v>
      </c>
      <c r="B5" s="6" t="s">
        <v>5</v>
      </c>
      <c r="C5" s="10">
        <v>21</v>
      </c>
      <c r="D5" s="5">
        <v>56.898000000000003</v>
      </c>
      <c r="E5" s="6" t="s">
        <v>6</v>
      </c>
      <c r="F5" s="6"/>
    </row>
    <row r="6" spans="1:6" x14ac:dyDescent="0.3">
      <c r="A6" s="5">
        <v>50049</v>
      </c>
      <c r="B6" s="6" t="s">
        <v>48</v>
      </c>
      <c r="C6" s="10">
        <v>26</v>
      </c>
      <c r="D6" s="5">
        <v>5.024</v>
      </c>
      <c r="E6" s="6" t="s">
        <v>6</v>
      </c>
      <c r="F6" s="6"/>
    </row>
    <row r="7" spans="1:6" x14ac:dyDescent="0.3">
      <c r="A7" s="5">
        <v>51049</v>
      </c>
      <c r="B7" s="6" t="s">
        <v>49</v>
      </c>
      <c r="C7" s="10">
        <v>206</v>
      </c>
      <c r="D7" s="5">
        <v>1680.742</v>
      </c>
      <c r="E7" s="6" t="s">
        <v>6</v>
      </c>
      <c r="F7" s="6"/>
    </row>
    <row r="8" spans="1:6" x14ac:dyDescent="0.3">
      <c r="A8" s="5">
        <v>51124</v>
      </c>
      <c r="B8" s="6" t="s">
        <v>50</v>
      </c>
      <c r="C8" s="10">
        <v>608</v>
      </c>
      <c r="D8" s="5">
        <v>6876.0629999999901</v>
      </c>
      <c r="E8" s="6" t="s">
        <v>10</v>
      </c>
      <c r="F8" s="6"/>
    </row>
    <row r="9" spans="1:6" x14ac:dyDescent="0.3">
      <c r="A9" s="5">
        <v>51224</v>
      </c>
      <c r="B9" s="6" t="s">
        <v>51</v>
      </c>
      <c r="C9" s="10">
        <v>25</v>
      </c>
      <c r="D9" s="5">
        <v>347.4</v>
      </c>
      <c r="E9" s="6" t="s">
        <v>6</v>
      </c>
      <c r="F9" s="6"/>
    </row>
    <row r="10" spans="1:6" x14ac:dyDescent="0.3">
      <c r="A10" s="5">
        <v>51225</v>
      </c>
      <c r="B10" s="6" t="s">
        <v>51</v>
      </c>
      <c r="C10" s="10">
        <v>35</v>
      </c>
      <c r="D10" s="5">
        <v>364.59000000000003</v>
      </c>
      <c r="E10" s="6" t="s">
        <v>6</v>
      </c>
      <c r="F10" s="6"/>
    </row>
    <row r="11" spans="1:6" x14ac:dyDescent="0.3">
      <c r="A11" s="5">
        <v>51272</v>
      </c>
      <c r="B11" s="6" t="s">
        <v>5</v>
      </c>
      <c r="C11" s="10">
        <v>326</v>
      </c>
      <c r="D11" s="5">
        <v>2959.4059999999999</v>
      </c>
      <c r="E11" s="6" t="s">
        <v>10</v>
      </c>
      <c r="F11" s="6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111"/>
  <sheetViews>
    <sheetView zoomScale="70" zoomScaleNormal="70" workbookViewId="0">
      <selection activeCell="A2" sqref="A2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2.5546875" bestFit="1" customWidth="1"/>
    <col min="4" max="95" width="10.5546875" bestFit="1" customWidth="1"/>
  </cols>
  <sheetData>
    <row r="1" spans="1:98" ht="73.5" customHeight="1" x14ac:dyDescent="0.3"/>
    <row r="2" spans="1:98" ht="18" x14ac:dyDescent="0.35">
      <c r="A2" s="3" t="s">
        <v>353</v>
      </c>
      <c r="D2" s="19" t="s">
        <v>300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1"/>
    </row>
    <row r="3" spans="1:98" s="2" customFormat="1" x14ac:dyDescent="0.3">
      <c r="A3" s="2" t="s">
        <v>348</v>
      </c>
      <c r="D3" s="4" t="s">
        <v>106</v>
      </c>
      <c r="E3" s="4" t="s">
        <v>107</v>
      </c>
      <c r="F3" s="4" t="s">
        <v>108</v>
      </c>
      <c r="G3" s="4" t="s">
        <v>109</v>
      </c>
      <c r="H3" s="4" t="s">
        <v>110</v>
      </c>
      <c r="I3" s="4" t="s">
        <v>111</v>
      </c>
      <c r="J3" s="4" t="s">
        <v>112</v>
      </c>
      <c r="K3" s="4" t="s">
        <v>113</v>
      </c>
      <c r="L3" s="4" t="s">
        <v>114</v>
      </c>
      <c r="M3" s="4" t="s">
        <v>115</v>
      </c>
      <c r="N3" s="4" t="s">
        <v>116</v>
      </c>
      <c r="O3" s="4" t="s">
        <v>117</v>
      </c>
      <c r="P3" s="4" t="s">
        <v>118</v>
      </c>
      <c r="Q3" s="4" t="s">
        <v>119</v>
      </c>
      <c r="R3" s="4" t="s">
        <v>120</v>
      </c>
      <c r="S3" s="4" t="s">
        <v>121</v>
      </c>
      <c r="T3" s="4" t="s">
        <v>122</v>
      </c>
      <c r="U3" s="4" t="s">
        <v>123</v>
      </c>
      <c r="V3" s="4" t="s">
        <v>124</v>
      </c>
      <c r="W3" s="4" t="s">
        <v>125</v>
      </c>
      <c r="X3" s="4" t="s">
        <v>126</v>
      </c>
      <c r="Y3" s="4" t="s">
        <v>127</v>
      </c>
      <c r="Z3" s="4" t="s">
        <v>128</v>
      </c>
      <c r="AA3" s="4" t="s">
        <v>129</v>
      </c>
      <c r="AB3" s="4" t="s">
        <v>130</v>
      </c>
      <c r="AC3" s="4" t="s">
        <v>156</v>
      </c>
      <c r="AD3" s="4" t="s">
        <v>237</v>
      </c>
      <c r="AE3" s="4" t="s">
        <v>238</v>
      </c>
      <c r="AF3" s="4" t="s">
        <v>239</v>
      </c>
      <c r="AG3" s="4" t="s">
        <v>240</v>
      </c>
      <c r="AH3" s="4" t="s">
        <v>241</v>
      </c>
      <c r="AI3" s="4" t="s">
        <v>242</v>
      </c>
      <c r="AJ3" s="4" t="s">
        <v>243</v>
      </c>
      <c r="AK3" s="4" t="s">
        <v>244</v>
      </c>
      <c r="AL3" s="4" t="s">
        <v>245</v>
      </c>
      <c r="AM3" s="4" t="s">
        <v>246</v>
      </c>
      <c r="AN3" s="4" t="s">
        <v>247</v>
      </c>
      <c r="AO3" s="4" t="s">
        <v>248</v>
      </c>
      <c r="AP3" s="4" t="s">
        <v>249</v>
      </c>
      <c r="AQ3" s="23" t="s">
        <v>250</v>
      </c>
      <c r="AR3" s="23" t="s">
        <v>251</v>
      </c>
      <c r="AS3" s="23" t="s">
        <v>252</v>
      </c>
      <c r="AT3" s="23" t="s">
        <v>253</v>
      </c>
      <c r="AU3" s="23" t="s">
        <v>254</v>
      </c>
      <c r="AV3" s="23" t="s">
        <v>255</v>
      </c>
      <c r="AW3" s="23" t="s">
        <v>256</v>
      </c>
      <c r="AX3" s="23" t="s">
        <v>257</v>
      </c>
      <c r="AY3" s="23" t="s">
        <v>258</v>
      </c>
      <c r="AZ3" s="23" t="s">
        <v>259</v>
      </c>
      <c r="BA3" s="23" t="s">
        <v>260</v>
      </c>
      <c r="BB3" s="23" t="s">
        <v>261</v>
      </c>
      <c r="BC3" s="23" t="s">
        <v>262</v>
      </c>
      <c r="BD3" s="23" t="s">
        <v>106</v>
      </c>
      <c r="BE3" s="23" t="s">
        <v>107</v>
      </c>
      <c r="BF3" s="23" t="s">
        <v>108</v>
      </c>
      <c r="BG3" s="23" t="s">
        <v>109</v>
      </c>
      <c r="BH3" s="23" t="s">
        <v>110</v>
      </c>
      <c r="BI3" s="23" t="s">
        <v>111</v>
      </c>
      <c r="BJ3" s="23" t="s">
        <v>112</v>
      </c>
      <c r="BK3" s="23" t="s">
        <v>113</v>
      </c>
      <c r="BL3" s="23" t="s">
        <v>114</v>
      </c>
      <c r="BM3" s="23" t="s">
        <v>115</v>
      </c>
      <c r="BN3" s="23" t="s">
        <v>116</v>
      </c>
      <c r="BO3" s="23" t="s">
        <v>117</v>
      </c>
      <c r="BP3" s="23" t="s">
        <v>118</v>
      </c>
      <c r="BQ3" s="23" t="s">
        <v>119</v>
      </c>
      <c r="BR3" s="23" t="s">
        <v>120</v>
      </c>
      <c r="BS3" s="23" t="s">
        <v>121</v>
      </c>
      <c r="BT3" s="23" t="s">
        <v>122</v>
      </c>
      <c r="BU3" s="23" t="s">
        <v>123</v>
      </c>
      <c r="BV3" s="23" t="s">
        <v>124</v>
      </c>
      <c r="BW3" s="23" t="s">
        <v>125</v>
      </c>
      <c r="BX3" s="23" t="s">
        <v>126</v>
      </c>
      <c r="BY3" s="23" t="s">
        <v>127</v>
      </c>
      <c r="BZ3" s="23" t="s">
        <v>128</v>
      </c>
      <c r="CA3" s="23" t="s">
        <v>129</v>
      </c>
      <c r="CB3" s="23" t="s">
        <v>130</v>
      </c>
      <c r="CC3" s="23" t="s">
        <v>156</v>
      </c>
      <c r="CD3" s="23" t="s">
        <v>237</v>
      </c>
      <c r="CE3" s="23" t="s">
        <v>238</v>
      </c>
      <c r="CF3" s="23" t="s">
        <v>239</v>
      </c>
      <c r="CG3" s="23" t="s">
        <v>240</v>
      </c>
      <c r="CH3" s="23" t="s">
        <v>241</v>
      </c>
      <c r="CI3" s="23" t="s">
        <v>242</v>
      </c>
      <c r="CJ3" s="23" t="s">
        <v>243</v>
      </c>
      <c r="CK3" s="23" t="s">
        <v>244</v>
      </c>
      <c r="CL3" s="23" t="s">
        <v>245</v>
      </c>
      <c r="CM3" s="23" t="s">
        <v>246</v>
      </c>
      <c r="CN3" s="23" t="s">
        <v>247</v>
      </c>
      <c r="CO3" s="23" t="s">
        <v>248</v>
      </c>
      <c r="CP3" s="23" t="s">
        <v>249</v>
      </c>
      <c r="CQ3" s="23" t="s">
        <v>250</v>
      </c>
    </row>
    <row r="4" spans="1:98" s="1" customFormat="1" ht="30.75" customHeight="1" x14ac:dyDescent="0.3">
      <c r="A4" s="4" t="s">
        <v>0</v>
      </c>
      <c r="B4" s="4" t="s">
        <v>1</v>
      </c>
      <c r="C4" s="24" t="s">
        <v>4</v>
      </c>
      <c r="D4" s="4" t="s">
        <v>131</v>
      </c>
      <c r="E4" s="4" t="s">
        <v>132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  <c r="K4" s="4" t="s">
        <v>138</v>
      </c>
      <c r="L4" s="4" t="s">
        <v>139</v>
      </c>
      <c r="M4" s="4" t="s">
        <v>140</v>
      </c>
      <c r="N4" s="4" t="s">
        <v>141</v>
      </c>
      <c r="O4" s="4" t="s">
        <v>142</v>
      </c>
      <c r="P4" s="4" t="s">
        <v>143</v>
      </c>
      <c r="Q4" s="4" t="s">
        <v>144</v>
      </c>
      <c r="R4" s="4" t="s">
        <v>145</v>
      </c>
      <c r="S4" s="4" t="s">
        <v>146</v>
      </c>
      <c r="T4" s="4" t="s">
        <v>147</v>
      </c>
      <c r="U4" s="4" t="s">
        <v>148</v>
      </c>
      <c r="V4" s="4" t="s">
        <v>149</v>
      </c>
      <c r="W4" s="4" t="s">
        <v>150</v>
      </c>
      <c r="X4" s="4" t="s">
        <v>151</v>
      </c>
      <c r="Y4" s="4" t="s">
        <v>152</v>
      </c>
      <c r="Z4" s="4" t="s">
        <v>153</v>
      </c>
      <c r="AA4" s="4" t="s">
        <v>154</v>
      </c>
      <c r="AB4" s="4" t="s">
        <v>155</v>
      </c>
      <c r="AC4" s="4" t="s">
        <v>157</v>
      </c>
      <c r="AD4" s="4" t="s">
        <v>211</v>
      </c>
      <c r="AE4" s="4" t="s">
        <v>212</v>
      </c>
      <c r="AF4" s="4" t="s">
        <v>213</v>
      </c>
      <c r="AG4" s="4" t="s">
        <v>214</v>
      </c>
      <c r="AH4" s="4" t="s">
        <v>215</v>
      </c>
      <c r="AI4" s="4" t="s">
        <v>216</v>
      </c>
      <c r="AJ4" s="4" t="s">
        <v>217</v>
      </c>
      <c r="AK4" s="4" t="s">
        <v>218</v>
      </c>
      <c r="AL4" s="4" t="s">
        <v>219</v>
      </c>
      <c r="AM4" s="4" t="s">
        <v>220</v>
      </c>
      <c r="AN4" s="4" t="s">
        <v>221</v>
      </c>
      <c r="AO4" s="4" t="s">
        <v>222</v>
      </c>
      <c r="AP4" s="4" t="s">
        <v>223</v>
      </c>
      <c r="AQ4" s="4" t="s">
        <v>224</v>
      </c>
      <c r="AR4" s="4" t="s">
        <v>225</v>
      </c>
      <c r="AS4" s="4" t="s">
        <v>226</v>
      </c>
      <c r="AT4" s="4" t="s">
        <v>227</v>
      </c>
      <c r="AU4" s="4" t="s">
        <v>228</v>
      </c>
      <c r="AV4" s="4" t="s">
        <v>229</v>
      </c>
      <c r="AW4" s="4" t="s">
        <v>230</v>
      </c>
      <c r="AX4" s="4" t="s">
        <v>231</v>
      </c>
      <c r="AY4" s="4" t="s">
        <v>232</v>
      </c>
      <c r="AZ4" s="4" t="s">
        <v>233</v>
      </c>
      <c r="BA4" s="4" t="s">
        <v>234</v>
      </c>
      <c r="BB4" s="4" t="s">
        <v>235</v>
      </c>
      <c r="BC4" s="4" t="s">
        <v>236</v>
      </c>
      <c r="BD4" s="4" t="s">
        <v>285</v>
      </c>
      <c r="BE4" s="25" t="s">
        <v>286</v>
      </c>
      <c r="BF4" s="25" t="s">
        <v>287</v>
      </c>
      <c r="BG4" s="25" t="s">
        <v>288</v>
      </c>
      <c r="BH4" s="25" t="s">
        <v>289</v>
      </c>
      <c r="BI4" s="25" t="s">
        <v>290</v>
      </c>
      <c r="BJ4" s="25" t="s">
        <v>291</v>
      </c>
      <c r="BK4" s="25" t="s">
        <v>292</v>
      </c>
      <c r="BL4" s="25" t="s">
        <v>293</v>
      </c>
      <c r="BM4" s="25" t="s">
        <v>294</v>
      </c>
      <c r="BN4" s="25" t="s">
        <v>295</v>
      </c>
      <c r="BO4" s="25" t="s">
        <v>296</v>
      </c>
      <c r="BP4" s="25" t="s">
        <v>297</v>
      </c>
      <c r="BQ4" s="25" t="s">
        <v>317</v>
      </c>
      <c r="BR4" s="25" t="s">
        <v>318</v>
      </c>
      <c r="BS4" s="25" t="s">
        <v>319</v>
      </c>
      <c r="BT4" s="25" t="s">
        <v>320</v>
      </c>
      <c r="BU4" s="25" t="s">
        <v>321</v>
      </c>
      <c r="BV4" s="25" t="s">
        <v>322</v>
      </c>
      <c r="BW4" s="25" t="s">
        <v>323</v>
      </c>
      <c r="BX4" s="25" t="s">
        <v>324</v>
      </c>
      <c r="BY4" s="25" t="s">
        <v>325</v>
      </c>
      <c r="BZ4" s="25" t="s">
        <v>326</v>
      </c>
      <c r="CA4" s="25" t="s">
        <v>327</v>
      </c>
      <c r="CB4" s="25" t="s">
        <v>328</v>
      </c>
      <c r="CC4" s="25" t="s">
        <v>329</v>
      </c>
      <c r="CD4" s="25" t="s">
        <v>330</v>
      </c>
      <c r="CE4" s="25" t="s">
        <v>331</v>
      </c>
      <c r="CF4" s="25" t="s">
        <v>332</v>
      </c>
      <c r="CG4" s="26" t="s">
        <v>333</v>
      </c>
      <c r="CH4" s="26" t="s">
        <v>334</v>
      </c>
      <c r="CI4" s="26" t="s">
        <v>335</v>
      </c>
      <c r="CJ4" s="26" t="s">
        <v>336</v>
      </c>
      <c r="CK4" s="26" t="s">
        <v>337</v>
      </c>
      <c r="CL4" s="25" t="s">
        <v>338</v>
      </c>
      <c r="CM4" s="25" t="s">
        <v>339</v>
      </c>
      <c r="CN4" s="25" t="s">
        <v>340</v>
      </c>
      <c r="CO4" s="25" t="s">
        <v>341</v>
      </c>
      <c r="CP4" s="25" t="s">
        <v>342</v>
      </c>
      <c r="CQ4" s="25" t="s">
        <v>343</v>
      </c>
      <c r="CR4" s="4" t="s">
        <v>0</v>
      </c>
      <c r="CS4" s="4" t="s">
        <v>1</v>
      </c>
      <c r="CT4" s="4" t="s">
        <v>4</v>
      </c>
    </row>
    <row r="5" spans="1:98" x14ac:dyDescent="0.3">
      <c r="A5" s="11">
        <v>50042</v>
      </c>
      <c r="B5" s="6" t="s">
        <v>161</v>
      </c>
      <c r="C5" s="27" t="str">
        <f>VLOOKUP(A5,'[1]wc 130720'!I:K,3,FALSE)</f>
        <v>Destination</v>
      </c>
      <c r="D5" s="5">
        <v>236.017</v>
      </c>
      <c r="E5" s="5">
        <v>188.68199999999999</v>
      </c>
      <c r="F5" s="5">
        <v>152.22</v>
      </c>
      <c r="G5" s="5">
        <v>179.99600000000001</v>
      </c>
      <c r="H5" s="5">
        <v>188.18100000000001</v>
      </c>
      <c r="I5" s="5">
        <v>151.92599999999999</v>
      </c>
      <c r="J5" s="5">
        <v>259.31200000000001</v>
      </c>
      <c r="K5" s="5">
        <v>221.22900000000001</v>
      </c>
      <c r="L5" s="5">
        <v>255.84100000000001</v>
      </c>
      <c r="M5" s="5">
        <v>194.48699999999999</v>
      </c>
      <c r="N5" s="5">
        <v>226.91200000000001</v>
      </c>
      <c r="O5" s="5">
        <v>214.98500000000001</v>
      </c>
      <c r="P5" s="5">
        <v>130.12299999999999</v>
      </c>
      <c r="Q5" s="5">
        <v>78.134</v>
      </c>
      <c r="R5" s="5">
        <v>176.19200000000001</v>
      </c>
      <c r="S5" s="5">
        <v>211.35599999999999</v>
      </c>
      <c r="T5" s="5">
        <v>78.134</v>
      </c>
      <c r="U5" s="5">
        <v>202.22300000000001</v>
      </c>
      <c r="V5" s="5">
        <v>460.04</v>
      </c>
      <c r="W5" s="5">
        <v>141.50899999999999</v>
      </c>
      <c r="X5" s="5">
        <v>354.09300000000002</v>
      </c>
      <c r="Y5" s="5">
        <v>353.274</v>
      </c>
      <c r="Z5" s="5">
        <v>164.15</v>
      </c>
      <c r="AA5" s="5">
        <v>246.12</v>
      </c>
      <c r="AB5" s="5">
        <v>185.012</v>
      </c>
      <c r="AC5" s="5">
        <v>95.18</v>
      </c>
      <c r="AD5" s="5">
        <v>77.552000000000007</v>
      </c>
      <c r="AE5" s="5">
        <v>89.165999999999997</v>
      </c>
      <c r="AF5" s="5">
        <v>117.557</v>
      </c>
      <c r="AG5" s="5">
        <v>103.169</v>
      </c>
      <c r="AH5" s="5">
        <v>74.346000000000004</v>
      </c>
      <c r="AI5" s="5">
        <v>105.878</v>
      </c>
      <c r="AJ5" s="5">
        <v>109.06100000000001</v>
      </c>
      <c r="AK5" s="5">
        <v>112.66</v>
      </c>
      <c r="AL5" s="5">
        <v>115.361</v>
      </c>
      <c r="AM5" s="5">
        <v>66.424999999999997</v>
      </c>
      <c r="AN5" s="5">
        <v>122.212</v>
      </c>
      <c r="AO5" s="5">
        <v>115.67700000000001</v>
      </c>
      <c r="AP5" s="5">
        <v>98.566999999999993</v>
      </c>
      <c r="AQ5" s="5">
        <v>92.629000000000005</v>
      </c>
      <c r="AR5" s="5">
        <v>145.727</v>
      </c>
      <c r="AS5" s="5">
        <f>VLOOKUP($A5,'[1]wc 130720'!$A:$D,4,FALSE)</f>
        <v>88.75</v>
      </c>
      <c r="AT5" s="5">
        <f>VLOOKUP($A5,'[1]wc 200720'!$A:$D,4,FALSE)</f>
        <v>150.09700000000001</v>
      </c>
      <c r="AU5" s="5">
        <f>VLOOKUP($A5,'[1]wc 270720'!$A:$D,4,FALSE)</f>
        <v>227.25</v>
      </c>
      <c r="AV5" s="5">
        <f>VLOOKUP($A5,'[1]wc 030820'!$A:$D,4,FALSE)</f>
        <v>147.511</v>
      </c>
      <c r="AW5" s="5">
        <f>VLOOKUP($A5,'[1]wc 100820'!$A:$D,4,FALSE)</f>
        <v>111.97499999999999</v>
      </c>
      <c r="AX5" s="5">
        <f>VLOOKUP($A5,'[1]wc 170820'!$A:$D,4,FALSE)</f>
        <v>175.16399999999999</v>
      </c>
      <c r="AY5" s="5">
        <f>VLOOKUP($A5,'[1]wc 240820'!$A:$D,4,FALSE)</f>
        <v>121.83199999999999</v>
      </c>
      <c r="AZ5" s="5">
        <f>VLOOKUP($A5,'[1]wc 310820'!$A:$D,4,FALSE)</f>
        <v>245.29599999999999</v>
      </c>
      <c r="BA5" s="5">
        <f>VLOOKUP($A5,'[1]wc 070920'!$A:$D,4,FALSE)</f>
        <v>134.16300000000001</v>
      </c>
      <c r="BB5" s="5">
        <f>VLOOKUP($A5,'[1]wc 140920'!$A:$D,4,FALSE)</f>
        <v>102.52500000000001</v>
      </c>
      <c r="BC5" s="5">
        <f>VLOOKUP($A5,'[1]wc 210920'!$A:$D,4,FALSE)</f>
        <v>196.09</v>
      </c>
      <c r="BD5" s="5">
        <f>VLOOKUP($A5,'[1]wc 280920'!$A:$D,4,FALSE)</f>
        <v>130.56299999999999</v>
      </c>
      <c r="BE5" s="5">
        <f>VLOOKUP($A5,'[1]wc 051020'!$A:$D,4,FALSE)</f>
        <v>103.57599999999999</v>
      </c>
      <c r="BF5" s="5">
        <f>VLOOKUP($A5,'[1]wc 121020'!$A:$D,4,FALSE)</f>
        <v>114.274</v>
      </c>
      <c r="BG5" s="5">
        <f>VLOOKUP($A5,'[1]wc 191020'!$A:$D,4,FALSE)</f>
        <v>38.329000000000001</v>
      </c>
      <c r="BH5" s="5">
        <f>VLOOKUP($A5,'[1]wc 261020'!$A:$D,4,FALSE)</f>
        <v>73.721000000000004</v>
      </c>
      <c r="BI5" s="5">
        <f>VLOOKUP($A5,'[1]wc 021120'!$A:$D,4,FALSE)</f>
        <v>146.44900000000001</v>
      </c>
      <c r="BJ5" s="5">
        <f>VLOOKUP($A5,'[1]wc 091120'!$A:$D,4,FALSE)</f>
        <v>101.917</v>
      </c>
      <c r="BK5" s="5">
        <f>VLOOKUP($A5,'[1]wc 161120'!$A:$D,4,FALSE)</f>
        <v>161.958</v>
      </c>
      <c r="BL5" s="5">
        <f>VLOOKUP($A5,'[1]wc 231120'!$A:$D,4,FALSE)</f>
        <v>166.27699999999999</v>
      </c>
      <c r="BM5" s="5">
        <f>VLOOKUP($A5,'[1]wc 301120'!$A:$D,4,FALSE)</f>
        <v>117.926</v>
      </c>
      <c r="BN5" s="5">
        <f>VLOOKUP($A5,'[1]wc 071220'!$A:$D,4,FALSE)</f>
        <v>100.691</v>
      </c>
      <c r="BO5" s="5">
        <f>VLOOKUP($A5,'[1]wc 141220'!$A:$D,4,FALSE)</f>
        <v>194.99799999999999</v>
      </c>
      <c r="BP5" s="5">
        <f>VLOOKUP($A5,'[1]wc 211220'!$A:$D,4,FALSE)</f>
        <v>207.416</v>
      </c>
      <c r="BQ5" s="5">
        <f>VLOOKUP($A5,'[1]wc 281220'!$A:$D,4,FALSE)</f>
        <v>27.527000000000001</v>
      </c>
      <c r="BR5" s="5">
        <f>VLOOKUP($A5,'[1]wc 040121'!$A:$D,4,FALSE)</f>
        <v>104.27800000000001</v>
      </c>
      <c r="BS5" s="5">
        <f>VLOOKUP($A5,'[1]wc 110121'!$A:$D,4,FALSE)</f>
        <v>214.845</v>
      </c>
      <c r="BT5" s="5">
        <f>VLOOKUP($A5,'[1]wc 180121'!$A:$D,4,FALSE)</f>
        <v>101.937</v>
      </c>
      <c r="BU5" s="5">
        <f>VLOOKUP($A5,'[1]wc 250121'!$A:$D,4,FALSE)</f>
        <v>97.242000000000004</v>
      </c>
      <c r="BV5" s="5">
        <f>VLOOKUP($A5,'[1]wc 010221'!$A:$D,4,FALSE)</f>
        <v>112.288</v>
      </c>
      <c r="BW5" s="5">
        <f>VLOOKUP($A5,'[1]wc 080221'!$A:$D,4,FALSE)</f>
        <v>30.908999999999999</v>
      </c>
      <c r="BX5" s="5">
        <f>VLOOKUP($A5,'[1]wc 150221'!$A:$D,4,FALSE)</f>
        <v>26.971</v>
      </c>
      <c r="BY5" s="5">
        <f>VLOOKUP($A5,'[1]wc 220221'!$A:$D,4,FALSE)</f>
        <v>73.128</v>
      </c>
      <c r="BZ5" s="5">
        <f>VLOOKUP($A5,'[1]wc 010321'!$A:$D,4,FALSE)</f>
        <v>95.638999999999996</v>
      </c>
      <c r="CA5" s="5">
        <v>115.61199999999999</v>
      </c>
      <c r="CB5" s="5">
        <v>41.966000000000001</v>
      </c>
      <c r="CC5" s="5">
        <v>16.670999999999999</v>
      </c>
      <c r="CD5" s="5">
        <v>12.037000000000001</v>
      </c>
      <c r="CE5" s="5">
        <v>122.264</v>
      </c>
      <c r="CF5" s="5">
        <f>VLOOKUP($A5,'[1]wc 120421'!$A:$D,4,FALSE)</f>
        <v>25.638999999999999</v>
      </c>
      <c r="CG5" s="5">
        <v>124.35</v>
      </c>
      <c r="CH5" s="5">
        <v>136.40600000000001</v>
      </c>
      <c r="CI5" s="5">
        <v>57.859000000000002</v>
      </c>
      <c r="CJ5" s="5">
        <v>82.412000000000006</v>
      </c>
      <c r="CK5" s="5">
        <v>130.995</v>
      </c>
      <c r="CL5" s="5">
        <v>108.303</v>
      </c>
      <c r="CM5" s="5">
        <v>193.352</v>
      </c>
      <c r="CN5" s="5">
        <v>234.71700000000001</v>
      </c>
      <c r="CO5" s="5">
        <v>273.60599999999999</v>
      </c>
      <c r="CP5" s="5">
        <v>217.1</v>
      </c>
      <c r="CQ5" s="5">
        <v>105.083</v>
      </c>
      <c r="CR5" s="11">
        <f t="shared" ref="CR5:CT49" si="0">A5</f>
        <v>50042</v>
      </c>
      <c r="CS5" s="6" t="str">
        <f t="shared" si="0"/>
        <v>John Muir House Car Park, Haddington</v>
      </c>
      <c r="CT5" s="6" t="str">
        <f t="shared" si="0"/>
        <v>Destination</v>
      </c>
    </row>
    <row r="6" spans="1:98" x14ac:dyDescent="0.3">
      <c r="A6" s="11">
        <v>50332</v>
      </c>
      <c r="B6" s="6" t="s">
        <v>7</v>
      </c>
      <c r="C6" s="27" t="str">
        <f>VLOOKUP(A6,'[1]wc 130720'!I:K,3,FALSE)</f>
        <v>Destination</v>
      </c>
      <c r="D6" s="5">
        <v>13.085000000000001</v>
      </c>
      <c r="E6" s="5">
        <v>6.2519999999999998</v>
      </c>
      <c r="F6" s="5">
        <v>23.007999999999999</v>
      </c>
      <c r="G6" s="5"/>
      <c r="H6" s="5"/>
      <c r="I6" s="5">
        <v>36.593000000000004</v>
      </c>
      <c r="J6" s="5">
        <v>11.207000000000001</v>
      </c>
      <c r="K6" s="5">
        <v>2.9540000000000002</v>
      </c>
      <c r="L6" s="5">
        <v>2.226</v>
      </c>
      <c r="M6" s="5">
        <v>14.818</v>
      </c>
      <c r="N6" s="5">
        <v>0.20100000000000001</v>
      </c>
      <c r="O6" s="5">
        <v>6.5090000000000003</v>
      </c>
      <c r="P6" s="5">
        <v>3.9430000000000001</v>
      </c>
      <c r="Q6" s="5">
        <v>16.664000000000001</v>
      </c>
      <c r="R6" s="5">
        <v>8.484</v>
      </c>
      <c r="S6" s="5">
        <v>10.164999999999999</v>
      </c>
      <c r="T6" s="5">
        <v>16.664000000000001</v>
      </c>
      <c r="U6" s="5">
        <v>13.577999999999999</v>
      </c>
      <c r="V6" s="5"/>
      <c r="W6" s="5">
        <v>11.27</v>
      </c>
      <c r="X6" s="5">
        <v>9.641</v>
      </c>
      <c r="Y6" s="5"/>
      <c r="Z6" s="5">
        <v>14.379</v>
      </c>
      <c r="AA6" s="5">
        <v>2.7909999999999999</v>
      </c>
      <c r="AB6" s="5">
        <v>14.667999999999999</v>
      </c>
      <c r="AC6" s="5">
        <v>51.884</v>
      </c>
      <c r="AD6" s="5">
        <v>44.884</v>
      </c>
      <c r="AE6" s="5">
        <v>65.796999999999997</v>
      </c>
      <c r="AF6" s="5">
        <v>48.591999999999999</v>
      </c>
      <c r="AG6" s="5">
        <v>44.313000000000002</v>
      </c>
      <c r="AH6" s="5">
        <v>61.113</v>
      </c>
      <c r="AI6" s="5">
        <v>11.2</v>
      </c>
      <c r="AJ6" s="5"/>
      <c r="AK6" s="5"/>
      <c r="AL6" s="5">
        <v>4.8029999999999999</v>
      </c>
      <c r="AM6" s="5"/>
      <c r="AN6" s="5">
        <v>6.9</v>
      </c>
      <c r="AO6" s="5"/>
      <c r="AP6" s="5"/>
      <c r="AQ6" s="5">
        <v>7.8330000000000002</v>
      </c>
      <c r="AR6" s="5">
        <v>3.7189999999999999</v>
      </c>
      <c r="AS6" s="5"/>
      <c r="AT6" s="5">
        <f>VLOOKUP($A6,'[1]wc 200720'!$A:$D,4,FALSE)</f>
        <v>1.885</v>
      </c>
      <c r="AU6" s="5">
        <f>VLOOKUP($A6,'[1]wc 270720'!$A:$D,4,FALSE)</f>
        <v>5.2850000000000001</v>
      </c>
      <c r="AV6" s="5">
        <f>VLOOKUP($A6,'[1]wc 030820'!$A:$D,4,FALSE)</f>
        <v>4.8860000000000001</v>
      </c>
      <c r="AW6" s="5">
        <f>VLOOKUP($A6,'[1]wc 100820'!$A:$D,4,FALSE)</f>
        <v>2.9</v>
      </c>
      <c r="AX6" s="5">
        <f>VLOOKUP($A6,'[1]wc 170820'!$A:$D,4,FALSE)</f>
        <v>1.792</v>
      </c>
      <c r="AY6" s="5">
        <f>VLOOKUP($A6,'[1]wc 240820'!$A:$D,4,FALSE)</f>
        <v>65.123999999999995</v>
      </c>
      <c r="AZ6" s="5">
        <f>VLOOKUP($A6,'[1]wc 310820'!$A:$D,4,FALSE)</f>
        <v>69.564999999999998</v>
      </c>
      <c r="BA6" s="5">
        <f>VLOOKUP($A6,'[1]wc 070920'!$A:$D,4,FALSE)</f>
        <v>10.847</v>
      </c>
      <c r="BB6" s="5">
        <f>VLOOKUP($A6,'[1]wc 140920'!$A:$D,4,FALSE)</f>
        <v>3.6859999999999999</v>
      </c>
      <c r="BC6" s="5"/>
      <c r="BD6" s="5">
        <f>VLOOKUP($A6,'[1]wc 280920'!$A:$D,4,FALSE)</f>
        <v>19.718</v>
      </c>
      <c r="BE6" s="5"/>
      <c r="BF6" s="5">
        <f>VLOOKUP($A6,'[1]wc 121020'!$A:$D,4,FALSE)</f>
        <v>9.1259999999999994</v>
      </c>
      <c r="BG6" s="5">
        <f>VLOOKUP($A6,'[1]wc 191020'!$A:$D,4,FALSE)</f>
        <v>10.898999999999999</v>
      </c>
      <c r="BH6" s="5">
        <f>VLOOKUP($A6,'[1]wc 261020'!$A:$D,4,FALSE)</f>
        <v>5.7619999999999996</v>
      </c>
      <c r="BI6" s="5"/>
      <c r="BJ6" s="5">
        <f>VLOOKUP($A6,'[1]wc 091120'!$A:$D,4,FALSE)</f>
        <v>0</v>
      </c>
      <c r="BK6" s="5"/>
      <c r="BL6" s="5">
        <f>VLOOKUP($A6,'[1]wc 231120'!$A:$D,4,FALSE)</f>
        <v>32.037999999999997</v>
      </c>
      <c r="BM6" s="5">
        <f>VLOOKUP($A6,'[1]wc 301120'!$A:$D,4,FALSE)</f>
        <v>23.091999999999999</v>
      </c>
      <c r="BN6" s="5">
        <f>VLOOKUP($A6,'[1]wc 071220'!$A:$D,4,FALSE)</f>
        <v>10.977</v>
      </c>
      <c r="BO6" s="5">
        <f>VLOOKUP($A6,'[1]wc 141220'!$A:$D,4,FALSE)</f>
        <v>12.234999999999999</v>
      </c>
      <c r="BP6" s="5"/>
      <c r="BQ6" s="5">
        <f>VLOOKUP($A6,'[1]wc 281220'!$A:$D,4,FALSE)</f>
        <v>38.222000000000001</v>
      </c>
      <c r="BR6" s="5"/>
      <c r="BS6" s="5">
        <f>VLOOKUP($A6,'[1]wc 110121'!$A:$D,4,FALSE)</f>
        <v>37.057000000000002</v>
      </c>
      <c r="BT6" s="5"/>
      <c r="BU6" s="5"/>
      <c r="BV6" s="5"/>
      <c r="BW6" s="5"/>
      <c r="BX6" s="5"/>
      <c r="BY6" s="5">
        <f>VLOOKUP($A6,'[1]wc 220221'!$A:$D,4,FALSE)</f>
        <v>5.6689999999999996</v>
      </c>
      <c r="BZ6" s="5"/>
      <c r="CA6" s="5"/>
      <c r="CB6" s="5"/>
      <c r="CC6" s="5"/>
      <c r="CD6" s="5"/>
      <c r="CE6" s="5"/>
      <c r="CF6" s="5"/>
      <c r="CG6" s="5"/>
      <c r="CH6" s="5">
        <v>16.492999999999999</v>
      </c>
      <c r="CI6" s="5"/>
      <c r="CJ6" s="5"/>
      <c r="CK6" s="5">
        <v>13.702</v>
      </c>
      <c r="CL6" s="5">
        <v>4.3120000000000003</v>
      </c>
      <c r="CM6" s="5">
        <v>4.617</v>
      </c>
      <c r="CN6" s="5"/>
      <c r="CO6" s="5">
        <v>7.3940000000000001</v>
      </c>
      <c r="CP6" s="5">
        <v>59.887</v>
      </c>
      <c r="CQ6" s="5">
        <v>56.664999999999999</v>
      </c>
      <c r="CR6" s="11">
        <f t="shared" si="0"/>
        <v>50332</v>
      </c>
      <c r="CS6" s="6" t="str">
        <f t="shared" si="0"/>
        <v>Humbie Hub, Humbie</v>
      </c>
      <c r="CT6" s="6" t="str">
        <f t="shared" si="0"/>
        <v>Destination</v>
      </c>
    </row>
    <row r="7" spans="1:98" x14ac:dyDescent="0.3">
      <c r="A7" s="11">
        <v>51051</v>
      </c>
      <c r="B7" s="6" t="s">
        <v>8</v>
      </c>
      <c r="C7" s="27" t="str">
        <f>VLOOKUP(A7,'[1]wc 130720'!I:K,3,FALSE)</f>
        <v>Destination</v>
      </c>
      <c r="D7" s="5">
        <v>295.82299999999998</v>
      </c>
      <c r="E7" s="5">
        <v>360.71600000000001</v>
      </c>
      <c r="F7" s="5">
        <v>117.855</v>
      </c>
      <c r="G7" s="5">
        <v>102.474</v>
      </c>
      <c r="H7" s="5">
        <v>352.98899999999998</v>
      </c>
      <c r="I7" s="5">
        <v>175.94</v>
      </c>
      <c r="J7" s="5">
        <v>355.20299999999997</v>
      </c>
      <c r="K7" s="5">
        <v>283.27199999999999</v>
      </c>
      <c r="L7" s="5">
        <v>201.262</v>
      </c>
      <c r="M7" s="5">
        <v>230.48</v>
      </c>
      <c r="N7" s="5">
        <v>312.39400000000001</v>
      </c>
      <c r="O7" s="5">
        <v>220.34299999999999</v>
      </c>
      <c r="P7" s="5">
        <v>105.672</v>
      </c>
      <c r="Q7" s="5">
        <v>61.570999999999998</v>
      </c>
      <c r="R7" s="5">
        <v>173.07300000000001</v>
      </c>
      <c r="S7" s="5">
        <v>370.72800000000001</v>
      </c>
      <c r="T7" s="5">
        <v>61.570999999999998</v>
      </c>
      <c r="U7" s="5">
        <v>164.84200000000001</v>
      </c>
      <c r="V7" s="5">
        <v>277.404</v>
      </c>
      <c r="W7" s="5">
        <v>221.05199999999999</v>
      </c>
      <c r="X7" s="5">
        <v>131.92599999999999</v>
      </c>
      <c r="Y7" s="5">
        <v>375.74</v>
      </c>
      <c r="Z7" s="5">
        <v>188.79599999999999</v>
      </c>
      <c r="AA7" s="5">
        <v>122.157</v>
      </c>
      <c r="AB7" s="5">
        <v>66.233000000000004</v>
      </c>
      <c r="AC7" s="5"/>
      <c r="AD7" s="5">
        <v>12.04</v>
      </c>
      <c r="AE7" s="5">
        <v>19.741</v>
      </c>
      <c r="AF7" s="5">
        <v>22.52</v>
      </c>
      <c r="AG7" s="5">
        <v>20.209</v>
      </c>
      <c r="AH7" s="5"/>
      <c r="AI7" s="5">
        <v>104.999</v>
      </c>
      <c r="AJ7" s="5">
        <v>46.4</v>
      </c>
      <c r="AK7" s="5">
        <v>62.256999999999998</v>
      </c>
      <c r="AL7" s="5">
        <v>179.34200000000001</v>
      </c>
      <c r="AM7" s="5">
        <v>74.238</v>
      </c>
      <c r="AN7" s="5">
        <v>151.36199999999999</v>
      </c>
      <c r="AO7" s="5">
        <v>126.661</v>
      </c>
      <c r="AP7" s="5">
        <v>178.54499999999999</v>
      </c>
      <c r="AQ7" s="5">
        <v>84.593999999999994</v>
      </c>
      <c r="AR7" s="5">
        <v>46.534999999999997</v>
      </c>
      <c r="AS7" s="5">
        <f>VLOOKUP($A7,'[1]wc 130720'!$A:$D,4,FALSE)</f>
        <v>57.343000000000004</v>
      </c>
      <c r="AT7" s="5">
        <f>VLOOKUP($A7,'[1]wc 200720'!$A:$D,4,FALSE)</f>
        <v>16.692</v>
      </c>
      <c r="AU7" s="5"/>
      <c r="AV7" s="5">
        <f>VLOOKUP($A7,'[1]wc 030820'!$A:$D,4,FALSE)</f>
        <v>103.34099999999999</v>
      </c>
      <c r="AW7" s="5">
        <f>VLOOKUP($A7,'[1]wc 100820'!$A:$D,4,FALSE)</f>
        <v>88.385000000000005</v>
      </c>
      <c r="AX7" s="5">
        <f>VLOOKUP($A7,'[1]wc 170820'!$A:$D,4,FALSE)</f>
        <v>76.150000000000006</v>
      </c>
      <c r="AY7" s="5">
        <f>VLOOKUP($A7,'[1]wc 240820'!$A:$D,4,FALSE)</f>
        <v>67.16</v>
      </c>
      <c r="AZ7" s="5">
        <f>VLOOKUP($A7,'[1]wc 310820'!$A:$D,4,FALSE)</f>
        <v>24.686</v>
      </c>
      <c r="BA7" s="5">
        <f>VLOOKUP($A7,'[1]wc 070920'!$A:$D,4,FALSE)</f>
        <v>25.939</v>
      </c>
      <c r="BB7" s="5"/>
      <c r="BC7" s="5">
        <f>VLOOKUP($A7,'[1]wc 210920'!$A:$D,4,FALSE)</f>
        <v>19.670999999999999</v>
      </c>
      <c r="BD7" s="5"/>
      <c r="BE7" s="5"/>
      <c r="BF7" s="5">
        <f>VLOOKUP($A7,'[1]wc 121020'!$A:$D,4,FALSE)</f>
        <v>24.116</v>
      </c>
      <c r="BG7" s="5">
        <f>VLOOKUP($A7,'[1]wc 191020'!$A:$D,4,FALSE)</f>
        <v>44.145000000000003</v>
      </c>
      <c r="BH7" s="5"/>
      <c r="BI7" s="5">
        <f>VLOOKUP($A7,'[1]wc 021120'!$A:$D,4,FALSE)</f>
        <v>66.403999999999996</v>
      </c>
      <c r="BJ7" s="5"/>
      <c r="BK7" s="5">
        <f>VLOOKUP($A7,'[1]wc 161120'!$A:$D,4,FALSE)</f>
        <v>25.265000000000001</v>
      </c>
      <c r="BL7" s="5"/>
      <c r="BM7" s="5">
        <f>VLOOKUP($A7,'[1]wc 301120'!$A:$D,4,FALSE)</f>
        <v>21.417000000000002</v>
      </c>
      <c r="BN7" s="5">
        <f>VLOOKUP($A7,'[1]wc 071220'!$A:$D,4,FALSE)</f>
        <v>20.148</v>
      </c>
      <c r="BO7" s="5">
        <f>VLOOKUP($A7,'[1]wc 141220'!$A:$D,4,FALSE)</f>
        <v>44.350999999999999</v>
      </c>
      <c r="BP7" s="5">
        <f>VLOOKUP($A7,'[1]wc 211220'!$A:$D,4,FALSE)</f>
        <v>27.067</v>
      </c>
      <c r="BQ7" s="5">
        <f>VLOOKUP($A7,'[1]wc 281220'!$A:$D,4,FALSE)</f>
        <v>61.375</v>
      </c>
      <c r="BR7" s="5">
        <f>VLOOKUP($A7,'[1]wc 040121'!$A:$D,4,FALSE)</f>
        <v>53.182000000000002</v>
      </c>
      <c r="BS7" s="5">
        <f>VLOOKUP($A7,'[1]wc 110121'!$A:$D,4,FALSE)</f>
        <v>18.373999999999999</v>
      </c>
      <c r="BT7" s="5"/>
      <c r="BU7" s="5"/>
      <c r="BV7" s="5">
        <f>VLOOKUP($A7,'[1]wc 010221'!$A:$D,4,FALSE)</f>
        <v>42.834000000000003</v>
      </c>
      <c r="BW7" s="5">
        <f>VLOOKUP($A7,'[1]wc 080221'!$A:$D,4,FALSE)</f>
        <v>25.565999999999999</v>
      </c>
      <c r="BX7" s="5">
        <f>VLOOKUP($A7,'[1]wc 150221'!$A:$D,4,FALSE)</f>
        <v>23.829000000000001</v>
      </c>
      <c r="BY7" s="5"/>
      <c r="BZ7" s="5">
        <f>VLOOKUP($A7,'[1]wc 010321'!$A:$D,4,FALSE)</f>
        <v>42.023000000000003</v>
      </c>
      <c r="CA7" s="5">
        <v>27.228000000000002</v>
      </c>
      <c r="CB7" s="5"/>
      <c r="CC7" s="5"/>
      <c r="CD7" s="5"/>
      <c r="CE7" s="5">
        <v>24.462</v>
      </c>
      <c r="CF7" s="5"/>
      <c r="CG7" s="5"/>
      <c r="CH7" s="5">
        <v>19.288</v>
      </c>
      <c r="CI7" s="5">
        <v>13.06</v>
      </c>
      <c r="CJ7" s="5"/>
      <c r="CK7" s="5"/>
      <c r="CL7" s="5"/>
      <c r="CM7" s="5">
        <v>57.826999999999998</v>
      </c>
      <c r="CN7" s="5">
        <v>65.971999999999994</v>
      </c>
      <c r="CO7" s="5">
        <v>30.446000000000002</v>
      </c>
      <c r="CP7" s="5">
        <v>24.411999999999999</v>
      </c>
      <c r="CQ7" s="5">
        <v>28.48</v>
      </c>
      <c r="CR7" s="11">
        <f t="shared" si="0"/>
        <v>51051</v>
      </c>
      <c r="CS7" s="6" t="str">
        <f t="shared" si="0"/>
        <v>Randall House, Macmerry</v>
      </c>
      <c r="CT7" s="6" t="str">
        <f t="shared" si="0"/>
        <v>Destination</v>
      </c>
    </row>
    <row r="8" spans="1:98" x14ac:dyDescent="0.3">
      <c r="A8" s="11">
        <v>51576</v>
      </c>
      <c r="B8" s="6" t="s">
        <v>163</v>
      </c>
      <c r="C8" s="27" t="str">
        <f>VLOOKUP(A8,'[1]wc 130720'!I:K,3,FALSE)</f>
        <v>Destination</v>
      </c>
      <c r="D8" s="5">
        <v>64.921000000000006</v>
      </c>
      <c r="E8" s="5">
        <v>84.528000000000006</v>
      </c>
      <c r="F8" s="5">
        <v>48.530999999999999</v>
      </c>
      <c r="G8" s="5">
        <v>40.270000000000003</v>
      </c>
      <c r="H8" s="5">
        <v>70.400000000000006</v>
      </c>
      <c r="I8" s="5">
        <v>72.69</v>
      </c>
      <c r="J8" s="5">
        <v>81.058999999999997</v>
      </c>
      <c r="K8" s="5">
        <v>51.012</v>
      </c>
      <c r="L8" s="5">
        <v>72.010000000000005</v>
      </c>
      <c r="M8" s="5">
        <v>77.180000000000007</v>
      </c>
      <c r="N8" s="5">
        <v>42.329000000000001</v>
      </c>
      <c r="O8" s="5">
        <v>118.77</v>
      </c>
      <c r="P8" s="5">
        <v>56.78</v>
      </c>
      <c r="Q8" s="5">
        <v>65.460999999999999</v>
      </c>
      <c r="R8" s="5">
        <v>48.249000000000002</v>
      </c>
      <c r="S8" s="5">
        <v>87.031999999999996</v>
      </c>
      <c r="T8" s="5">
        <v>65.460999999999999</v>
      </c>
      <c r="U8" s="5">
        <v>98.34</v>
      </c>
      <c r="V8" s="5">
        <v>53.619</v>
      </c>
      <c r="W8" s="5">
        <v>70.781999999999996</v>
      </c>
      <c r="X8" s="5">
        <v>96.147999999999996</v>
      </c>
      <c r="Y8" s="5">
        <v>67.111000000000004</v>
      </c>
      <c r="Z8" s="5">
        <v>13.24</v>
      </c>
      <c r="AA8" s="5"/>
      <c r="AB8" s="5">
        <v>40.151000000000003</v>
      </c>
      <c r="AC8" s="5">
        <v>13.17</v>
      </c>
      <c r="AD8" s="5">
        <v>19.701000000000001</v>
      </c>
      <c r="AE8" s="5">
        <v>13.351000000000001</v>
      </c>
      <c r="AF8" s="5">
        <v>18.577999999999999</v>
      </c>
      <c r="AG8" s="5">
        <v>19.841000000000001</v>
      </c>
      <c r="AH8" s="5">
        <v>19.59</v>
      </c>
      <c r="AI8" s="5">
        <v>15.18</v>
      </c>
      <c r="AJ8" s="5">
        <v>19.579000000000001</v>
      </c>
      <c r="AK8" s="5">
        <v>19.521999999999998</v>
      </c>
      <c r="AL8" s="5">
        <v>19.71</v>
      </c>
      <c r="AM8" s="5">
        <v>36.899000000000001</v>
      </c>
      <c r="AN8" s="5">
        <v>78.978999999999999</v>
      </c>
      <c r="AO8" s="5">
        <v>74.551000000000002</v>
      </c>
      <c r="AP8" s="5">
        <v>62.28</v>
      </c>
      <c r="AQ8" s="5">
        <v>116.62</v>
      </c>
      <c r="AR8" s="5">
        <v>177.559</v>
      </c>
      <c r="AS8" s="5">
        <f>VLOOKUP($A8,'[1]wc 130720'!$A:$D,4,FALSE)</f>
        <v>95.111000000000004</v>
      </c>
      <c r="AT8" s="5">
        <f>VLOOKUP($A8,'[1]wc 200720'!$A:$D,4,FALSE)</f>
        <v>114.639</v>
      </c>
      <c r="AU8" s="5">
        <f>VLOOKUP($A8,'[1]wc 270720'!$A:$D,4,FALSE)</f>
        <v>114.34099999999999</v>
      </c>
      <c r="AV8" s="5">
        <f>VLOOKUP($A8,'[1]wc 030820'!$A:$D,4,FALSE)</f>
        <v>86.02</v>
      </c>
      <c r="AW8" s="5">
        <f>VLOOKUP($A8,'[1]wc 100820'!$A:$D,4,FALSE)</f>
        <v>113.901</v>
      </c>
      <c r="AX8" s="5">
        <f>VLOOKUP($A8,'[1]wc 170820'!$A:$D,4,FALSE)</f>
        <v>70.489999999999995</v>
      </c>
      <c r="AY8" s="5">
        <f>VLOOKUP($A8,'[1]wc 240820'!$A:$D,4,FALSE)</f>
        <v>114.38</v>
      </c>
      <c r="AZ8" s="5">
        <f>VLOOKUP($A8,'[1]wc 310820'!$A:$D,4,FALSE)</f>
        <v>120.36</v>
      </c>
      <c r="BA8" s="5">
        <f>VLOOKUP($A8,'[1]wc 070920'!$A:$D,4,FALSE)</f>
        <v>119.25</v>
      </c>
      <c r="BB8" s="5">
        <f>VLOOKUP($A8,'[1]wc 140920'!$A:$D,4,FALSE)</f>
        <v>64.039000000000001</v>
      </c>
      <c r="BC8" s="5">
        <f>VLOOKUP($A8,'[1]wc 210920'!$A:$D,4,FALSE)</f>
        <v>132.76</v>
      </c>
      <c r="BD8" s="5">
        <f>VLOOKUP($A8,'[1]wc 280920'!$A:$D,4,FALSE)</f>
        <v>55.841000000000001</v>
      </c>
      <c r="BE8" s="5">
        <f>VLOOKUP($A8,'[1]wc 051020'!$A:$D,4,FALSE)</f>
        <v>58</v>
      </c>
      <c r="BF8" s="5">
        <f>VLOOKUP($A8,'[1]wc 121020'!$A:$D,4,FALSE)</f>
        <v>69.08</v>
      </c>
      <c r="BG8" s="5">
        <f>VLOOKUP($A8,'[1]wc 191020'!$A:$D,4,FALSE)</f>
        <v>118.82899999999999</v>
      </c>
      <c r="BH8" s="5">
        <f>VLOOKUP($A8,'[1]wc 261020'!$A:$D,4,FALSE)</f>
        <v>109.441</v>
      </c>
      <c r="BI8" s="5">
        <f>VLOOKUP($A8,'[1]wc 021120'!$A:$D,4,FALSE)</f>
        <v>54.48</v>
      </c>
      <c r="BJ8" s="5">
        <f>VLOOKUP($A8,'[1]wc 091120'!$A:$D,4,FALSE)</f>
        <v>116.73</v>
      </c>
      <c r="BK8" s="5">
        <f>VLOOKUP($A8,'[1]wc 161120'!$A:$D,4,FALSE)</f>
        <v>55.24</v>
      </c>
      <c r="BL8" s="5">
        <f>VLOOKUP($A8,'[1]wc 231120'!$A:$D,4,FALSE)</f>
        <v>133</v>
      </c>
      <c r="BM8" s="5">
        <f>VLOOKUP($A8,'[1]wc 301120'!$A:$D,4,FALSE)</f>
        <v>56.639000000000003</v>
      </c>
      <c r="BN8" s="5">
        <f>VLOOKUP($A8,'[1]wc 071220'!$A:$D,4,FALSE)</f>
        <v>49.73</v>
      </c>
      <c r="BO8" s="5">
        <f>VLOOKUP($A8,'[1]wc 141220'!$A:$D,4,FALSE)</f>
        <v>114.429</v>
      </c>
      <c r="BP8" s="5">
        <f>VLOOKUP($A8,'[1]wc 211220'!$A:$D,4,FALSE)</f>
        <v>131.751</v>
      </c>
      <c r="BQ8" s="5">
        <f>VLOOKUP($A8,'[1]wc 281220'!$A:$D,4,FALSE)</f>
        <v>64.611000000000004</v>
      </c>
      <c r="BR8" s="5">
        <f>VLOOKUP($A8,'[1]wc 040121'!$A:$D,4,FALSE)</f>
        <v>124.20099999999999</v>
      </c>
      <c r="BS8" s="5">
        <f>VLOOKUP($A8,'[1]wc 110121'!$A:$D,4,FALSE)</f>
        <v>104.218</v>
      </c>
      <c r="BT8" s="5">
        <f>VLOOKUP($A8,'[1]wc 180121'!$A:$D,4,FALSE)</f>
        <v>53.4</v>
      </c>
      <c r="BU8" s="5">
        <f>VLOOKUP($A8,'[1]wc 250121'!$A:$D,4,FALSE)</f>
        <v>75.840999999999994</v>
      </c>
      <c r="BV8" s="5">
        <f>VLOOKUP($A8,'[1]wc 010221'!$A:$D,4,FALSE)</f>
        <v>59.79</v>
      </c>
      <c r="BW8" s="5"/>
      <c r="BX8" s="5">
        <f>VLOOKUP($A8,'[1]wc 150221'!$A:$D,4,FALSE)</f>
        <v>58.86</v>
      </c>
      <c r="BY8" s="5"/>
      <c r="BZ8" s="5"/>
      <c r="CA8" s="5">
        <v>81.459999999999994</v>
      </c>
      <c r="CB8" s="5">
        <v>50.74</v>
      </c>
      <c r="CC8" s="5">
        <v>152.28</v>
      </c>
      <c r="CD8" s="5">
        <v>58.39</v>
      </c>
      <c r="CE8" s="5">
        <v>83.588999999999999</v>
      </c>
      <c r="CF8" s="5"/>
      <c r="CG8" s="5">
        <v>57.720999999999997</v>
      </c>
      <c r="CH8" s="5">
        <v>140.33000000000001</v>
      </c>
      <c r="CI8" s="5">
        <v>169.63</v>
      </c>
      <c r="CJ8" s="5">
        <v>193.29</v>
      </c>
      <c r="CK8" s="5">
        <v>123.92</v>
      </c>
      <c r="CL8" s="5">
        <v>91.182000000000002</v>
      </c>
      <c r="CM8" s="5">
        <v>180.54900000000001</v>
      </c>
      <c r="CN8" s="5">
        <v>64.600999999999999</v>
      </c>
      <c r="CO8" s="5">
        <v>113.648</v>
      </c>
      <c r="CP8" s="5">
        <v>108.91200000000001</v>
      </c>
      <c r="CQ8" s="5">
        <v>51.219000000000001</v>
      </c>
      <c r="CR8" s="11">
        <f t="shared" si="0"/>
        <v>51576</v>
      </c>
      <c r="CS8" s="6" t="str">
        <f t="shared" si="0"/>
        <v>Springfield Terrace, Dunbar</v>
      </c>
      <c r="CT8" s="6" t="str">
        <f t="shared" si="0"/>
        <v>Destination</v>
      </c>
    </row>
    <row r="9" spans="1:98" x14ac:dyDescent="0.3">
      <c r="A9" s="11">
        <v>51577</v>
      </c>
      <c r="B9" s="6" t="s">
        <v>51</v>
      </c>
      <c r="C9" s="27" t="str">
        <f>VLOOKUP(A9,'[1]wc 130720'!I:K,3,FALSE)</f>
        <v>Journey</v>
      </c>
      <c r="D9" s="5">
        <v>480.81700000000001</v>
      </c>
      <c r="E9" s="5">
        <v>425.03800000000001</v>
      </c>
      <c r="F9" s="5">
        <v>934.88499999999999</v>
      </c>
      <c r="G9" s="5">
        <v>585.75699999999995</v>
      </c>
      <c r="H9" s="5">
        <v>691.21900000000005</v>
      </c>
      <c r="I9" s="5">
        <v>600.01600000000008</v>
      </c>
      <c r="J9" s="5">
        <v>650.29399999999998</v>
      </c>
      <c r="K9" s="5">
        <v>889.23599999999999</v>
      </c>
      <c r="L9" s="5">
        <v>856.40499999999997</v>
      </c>
      <c r="M9" s="5">
        <v>703.19600000000003</v>
      </c>
      <c r="N9" s="5">
        <v>775.77599999999995</v>
      </c>
      <c r="O9" s="5">
        <v>698.05499999999995</v>
      </c>
      <c r="P9" s="5">
        <v>542.99099999999999</v>
      </c>
      <c r="Q9" s="5">
        <v>401.37799999999999</v>
      </c>
      <c r="R9" s="5">
        <v>934.96100000000001</v>
      </c>
      <c r="S9" s="5">
        <v>1128.576</v>
      </c>
      <c r="T9" s="5">
        <v>401.37799999999999</v>
      </c>
      <c r="U9" s="5">
        <v>759.72699999999998</v>
      </c>
      <c r="V9" s="5">
        <v>636.78599999999994</v>
      </c>
      <c r="W9" s="5">
        <v>290.41199999999998</v>
      </c>
      <c r="X9" s="5">
        <v>230.245</v>
      </c>
      <c r="Y9" s="5">
        <v>229.24100000000001</v>
      </c>
      <c r="Z9" s="5">
        <v>215.756</v>
      </c>
      <c r="AA9" s="5">
        <v>91.376999999999995</v>
      </c>
      <c r="AB9" s="5">
        <v>177.911</v>
      </c>
      <c r="AC9" s="5">
        <v>133.35499999999999</v>
      </c>
      <c r="AD9" s="5">
        <v>99.578000000000003</v>
      </c>
      <c r="AE9" s="5">
        <v>63.954999999999998</v>
      </c>
      <c r="AF9" s="5">
        <v>50.923000000000002</v>
      </c>
      <c r="AG9" s="5">
        <v>74.494</v>
      </c>
      <c r="AH9" s="5">
        <v>63.073</v>
      </c>
      <c r="AI9" s="5">
        <v>49.222000000000001</v>
      </c>
      <c r="AJ9" s="5">
        <v>21.402999999999999</v>
      </c>
      <c r="AK9" s="5">
        <v>54.508000000000003</v>
      </c>
      <c r="AL9" s="5">
        <v>113.111</v>
      </c>
      <c r="AM9" s="5">
        <v>51.787999999999997</v>
      </c>
      <c r="AN9" s="5">
        <v>57.436999999999998</v>
      </c>
      <c r="AO9" s="5">
        <v>17.524000000000001</v>
      </c>
      <c r="AP9" s="5">
        <v>41.212000000000003</v>
      </c>
      <c r="AQ9" s="5">
        <v>17.585999999999999</v>
      </c>
      <c r="AR9" s="5">
        <v>108.518</v>
      </c>
      <c r="AS9" s="5">
        <f>VLOOKUP($A9,'[1]wc 130720'!$A:$D,4,FALSE)</f>
        <v>182.65799999999999</v>
      </c>
      <c r="AT9" s="5">
        <f>VLOOKUP($A9,'[1]wc 200720'!$A:$D,4,FALSE)</f>
        <v>120.26300000000001</v>
      </c>
      <c r="AU9" s="5">
        <f>VLOOKUP($A9,'[1]wc 270720'!$A:$D,4,FALSE)</f>
        <v>22.701000000000001</v>
      </c>
      <c r="AV9" s="5"/>
      <c r="AW9" s="5"/>
      <c r="AX9" s="5">
        <f>VLOOKUP($A9,'[1]wc 170820'!$A:$D,4,FALSE)</f>
        <v>151.31</v>
      </c>
      <c r="AY9" s="5">
        <f>VLOOKUP($A9,'[1]wc 240820'!$A:$D,4,FALSE)</f>
        <v>276.87700000000001</v>
      </c>
      <c r="AZ9" s="5">
        <f>VLOOKUP($A9,'[1]wc 310820'!$A:$D,4,FALSE)</f>
        <v>168.83500000000001</v>
      </c>
      <c r="BA9" s="5">
        <f>VLOOKUP($A9,'[1]wc 070920'!$A:$D,4,FALSE)</f>
        <v>123.48699999999999</v>
      </c>
      <c r="BB9" s="5">
        <f>VLOOKUP($A9,'[1]wc 140920'!$A:$D,4,FALSE)</f>
        <v>124.908</v>
      </c>
      <c r="BC9" s="5">
        <f>VLOOKUP($A9,'[1]wc 210920'!$A:$D,4,FALSE)</f>
        <v>201.113</v>
      </c>
      <c r="BD9" s="5">
        <f>VLOOKUP($A9,'[1]wc 280920'!$A:$D,4,FALSE)</f>
        <v>132.75</v>
      </c>
      <c r="BE9" s="5">
        <f>VLOOKUP($A9,'[1]wc 051020'!$A:$D,4,FALSE)</f>
        <v>154.20599999999999</v>
      </c>
      <c r="BF9" s="5">
        <f>VLOOKUP($A9,'[1]wc 121020'!$A:$D,4,FALSE)</f>
        <v>320.91000000000003</v>
      </c>
      <c r="BG9" s="5">
        <f>VLOOKUP($A9,'[1]wc 191020'!$A:$D,4,FALSE)</f>
        <v>325.53199999999998</v>
      </c>
      <c r="BH9" s="5">
        <f>VLOOKUP($A9,'[1]wc 261020'!$A:$D,4,FALSE)</f>
        <v>152.60599999999999</v>
      </c>
      <c r="BI9" s="5">
        <f>VLOOKUP($A9,'[1]wc 021120'!$A:$D,4,FALSE)</f>
        <v>235.809</v>
      </c>
      <c r="BJ9" s="5">
        <f>VLOOKUP($A9,'[1]wc 091120'!$A:$D,4,FALSE)</f>
        <v>183.70099999999999</v>
      </c>
      <c r="BK9" s="5">
        <f>VLOOKUP($A9,'[1]wc 161120'!$A:$D,4,FALSE)</f>
        <v>408.637</v>
      </c>
      <c r="BL9" s="5">
        <f>VLOOKUP($A9,'[1]wc 231120'!$A:$D,4,FALSE)</f>
        <v>175.86500000000001</v>
      </c>
      <c r="BM9" s="5">
        <f>VLOOKUP($A9,'[1]wc 301120'!$A:$D,4,FALSE)</f>
        <v>139.374</v>
      </c>
      <c r="BN9" s="5">
        <f>VLOOKUP($A9,'[1]wc 071220'!$A:$D,4,FALSE)</f>
        <v>107.178</v>
      </c>
      <c r="BO9" s="5">
        <f>VLOOKUP($A9,'[1]wc 141220'!$A:$D,4,FALSE)</f>
        <v>106.923</v>
      </c>
      <c r="BP9" s="5">
        <f>VLOOKUP($A9,'[1]wc 211220'!$A:$D,4,FALSE)</f>
        <v>64.343999999999994</v>
      </c>
      <c r="BQ9" s="5">
        <f>VLOOKUP($A9,'[1]wc 281220'!$A:$D,4,FALSE)</f>
        <v>92.454999999999998</v>
      </c>
      <c r="BR9" s="5">
        <f>VLOOKUP($A9,'[1]wc 040121'!$A:$D,4,FALSE)</f>
        <v>197.15899999999999</v>
      </c>
      <c r="BS9" s="5">
        <f>VLOOKUP($A9,'[1]wc 110121'!$A:$D,4,FALSE)</f>
        <v>111.026</v>
      </c>
      <c r="BT9" s="5">
        <f>VLOOKUP($A9,'[1]wc 180121'!$A:$D,4,FALSE)</f>
        <v>93.308000000000007</v>
      </c>
      <c r="BU9" s="5">
        <f>VLOOKUP($A9,'[1]wc 250121'!$A:$D,4,FALSE)</f>
        <v>63.155000000000001</v>
      </c>
      <c r="BV9" s="5">
        <f>VLOOKUP($A9,'[1]wc 010221'!$A:$D,4,FALSE)</f>
        <v>107.453</v>
      </c>
      <c r="BW9" s="5">
        <f>VLOOKUP($A9,'[1]wc 080221'!$A:$D,4,FALSE)</f>
        <v>193.74799999999999</v>
      </c>
      <c r="BX9" s="5">
        <f>VLOOKUP($A9,'[1]wc 150221'!$A:$D,4,FALSE)</f>
        <v>175.285</v>
      </c>
      <c r="BY9" s="5">
        <f>VLOOKUP($A9,'[1]wc 220221'!$A:$D,4,FALSE)</f>
        <v>107.568</v>
      </c>
      <c r="BZ9" s="5">
        <f>VLOOKUP($A9,'[1]wc 010321'!$A:$D,4,FALSE)</f>
        <v>96.045000000000002</v>
      </c>
      <c r="CA9" s="5">
        <v>125.476</v>
      </c>
      <c r="CB9" s="5">
        <v>117.339</v>
      </c>
      <c r="CC9" s="5">
        <v>174.46199999999999</v>
      </c>
      <c r="CD9" s="5">
        <v>219.55199999999999</v>
      </c>
      <c r="CE9" s="5">
        <v>189.67500000000001</v>
      </c>
      <c r="CF9" s="5">
        <v>215.35300000000001</v>
      </c>
      <c r="CG9" s="5">
        <v>40.683</v>
      </c>
      <c r="CH9" s="5"/>
      <c r="CI9" s="5">
        <v>36.613</v>
      </c>
      <c r="CJ9" s="5">
        <v>160.755</v>
      </c>
      <c r="CK9" s="5">
        <v>134.821</v>
      </c>
      <c r="CL9" s="5">
        <v>153.631</v>
      </c>
      <c r="CM9" s="5">
        <v>391.97399999999999</v>
      </c>
      <c r="CN9" s="5">
        <v>116.988</v>
      </c>
      <c r="CO9" s="5">
        <v>25.419</v>
      </c>
      <c r="CP9" s="5">
        <v>120.005</v>
      </c>
      <c r="CQ9" s="5">
        <v>190.04499999999999</v>
      </c>
      <c r="CR9" s="11">
        <f t="shared" si="0"/>
        <v>51577</v>
      </c>
      <c r="CS9" s="6" t="str">
        <f t="shared" si="0"/>
        <v>North Berwick Sports Centre</v>
      </c>
      <c r="CT9" s="6" t="str">
        <f t="shared" si="0"/>
        <v>Journey</v>
      </c>
    </row>
    <row r="10" spans="1:98" x14ac:dyDescent="0.3">
      <c r="A10" s="11">
        <v>51578</v>
      </c>
      <c r="B10" s="6" t="s">
        <v>164</v>
      </c>
      <c r="C10" s="27" t="str">
        <f>VLOOKUP(A10,'[1]wc 130720'!I:K,3,FALSE)</f>
        <v>Destination</v>
      </c>
      <c r="D10" s="5">
        <v>89.22</v>
      </c>
      <c r="E10" s="5">
        <v>105.09</v>
      </c>
      <c r="F10" s="5">
        <v>48.209000000000003</v>
      </c>
      <c r="G10" s="5">
        <v>157.47</v>
      </c>
      <c r="H10" s="5">
        <v>93.811000000000007</v>
      </c>
      <c r="I10" s="5">
        <v>76.617999999999995</v>
      </c>
      <c r="J10" s="5">
        <v>49.091000000000001</v>
      </c>
      <c r="K10" s="5">
        <v>46</v>
      </c>
      <c r="L10" s="5">
        <v>34.090000000000003</v>
      </c>
      <c r="M10" s="5">
        <v>74.088999999999999</v>
      </c>
      <c r="N10" s="5">
        <v>92.991</v>
      </c>
      <c r="O10" s="5">
        <v>36.76</v>
      </c>
      <c r="P10" s="5">
        <v>44.238999999999997</v>
      </c>
      <c r="Q10" s="5">
        <v>33.04</v>
      </c>
      <c r="R10" s="5">
        <v>65.620999999999995</v>
      </c>
      <c r="S10" s="5">
        <v>73.95</v>
      </c>
      <c r="T10" s="5">
        <v>33.04</v>
      </c>
      <c r="U10" s="5">
        <v>28.341000000000001</v>
      </c>
      <c r="V10" s="5">
        <v>69.019000000000005</v>
      </c>
      <c r="W10" s="5">
        <v>3.85</v>
      </c>
      <c r="X10" s="5">
        <v>26.48</v>
      </c>
      <c r="Y10" s="5">
        <v>16.338999999999999</v>
      </c>
      <c r="Z10" s="5">
        <v>37.462000000000003</v>
      </c>
      <c r="AA10" s="5">
        <v>27.209</v>
      </c>
      <c r="AB10" s="5">
        <v>48.219000000000001</v>
      </c>
      <c r="AC10" s="5">
        <v>54.48</v>
      </c>
      <c r="AD10" s="5">
        <v>1.58</v>
      </c>
      <c r="AE10" s="5">
        <v>29.048999999999999</v>
      </c>
      <c r="AF10" s="5">
        <v>10.71</v>
      </c>
      <c r="AG10" s="5">
        <v>46.93</v>
      </c>
      <c r="AH10" s="5"/>
      <c r="AI10" s="5">
        <v>21.748999999999999</v>
      </c>
      <c r="AJ10" s="5"/>
      <c r="AK10" s="5">
        <v>32.610999999999997</v>
      </c>
      <c r="AL10" s="5">
        <v>21.8</v>
      </c>
      <c r="AM10" s="5">
        <v>12.08</v>
      </c>
      <c r="AN10" s="5">
        <v>3.12</v>
      </c>
      <c r="AO10" s="5">
        <v>25.18</v>
      </c>
      <c r="AP10" s="5">
        <v>11.45</v>
      </c>
      <c r="AQ10" s="5"/>
      <c r="AR10" s="5"/>
      <c r="AS10" s="5">
        <f>VLOOKUP($A10,'[1]wc 130720'!$A:$D,4,FALSE)</f>
        <v>14.23</v>
      </c>
      <c r="AT10" s="5">
        <f>VLOOKUP($A10,'[1]wc 200720'!$A:$D,4,FALSE)</f>
        <v>19.681000000000001</v>
      </c>
      <c r="AU10" s="5"/>
      <c r="AV10" s="5">
        <f>VLOOKUP($A10,'[1]wc 030820'!$A:$D,4,FALSE)</f>
        <v>0.93</v>
      </c>
      <c r="AW10" s="5"/>
      <c r="AX10" s="5">
        <f>VLOOKUP($A10,'[1]wc 170820'!$A:$D,4,FALSE)</f>
        <v>17.789000000000001</v>
      </c>
      <c r="AY10" s="5"/>
      <c r="AZ10" s="5">
        <f>VLOOKUP($A10,'[1]wc 310820'!$A:$D,4,FALSE)</f>
        <v>11.401</v>
      </c>
      <c r="BA10" s="5">
        <f>VLOOKUP($A10,'[1]wc 070920'!$A:$D,4,FALSE)</f>
        <v>1.9E-2</v>
      </c>
      <c r="BB10" s="5"/>
      <c r="BC10" s="5">
        <f>VLOOKUP($A10,'[1]wc 210920'!$A:$D,4,FALSE)</f>
        <v>1.06</v>
      </c>
      <c r="BD10" s="5"/>
      <c r="BE10" s="5">
        <f>VLOOKUP($A10,'[1]wc 051020'!$A:$D,4,FALSE)</f>
        <v>7.48</v>
      </c>
      <c r="BF10" s="5">
        <f>VLOOKUP($A10,'[1]wc 121020'!$A:$D,4,FALSE)</f>
        <v>6.0789999999999997</v>
      </c>
      <c r="BG10" s="5">
        <f>VLOOKUP($A10,'[1]wc 191020'!$A:$D,4,FALSE)</f>
        <v>14.98</v>
      </c>
      <c r="BH10" s="5">
        <f>VLOOKUP($A10,'[1]wc 261020'!$A:$D,4,FALSE)</f>
        <v>24.63</v>
      </c>
      <c r="BI10" s="5">
        <f>VLOOKUP($A10,'[1]wc 021120'!$A:$D,4,FALSE)</f>
        <v>18.8</v>
      </c>
      <c r="BJ10" s="5">
        <f>VLOOKUP($A10,'[1]wc 091120'!$A:$D,4,FALSE)</f>
        <v>20.541</v>
      </c>
      <c r="BK10" s="5">
        <f>VLOOKUP($A10,'[1]wc 161120'!$A:$D,4,FALSE)</f>
        <v>46.89</v>
      </c>
      <c r="BL10" s="5">
        <f>VLOOKUP($A10,'[1]wc 231120'!$A:$D,4,FALSE)</f>
        <v>9.19</v>
      </c>
      <c r="BM10" s="5">
        <f>VLOOKUP($A10,'[1]wc 301120'!$A:$D,4,FALSE)</f>
        <v>12.819000000000001</v>
      </c>
      <c r="BN10" s="5">
        <f>VLOOKUP($A10,'[1]wc 071220'!$A:$D,4,FALSE)</f>
        <v>19.420000000000002</v>
      </c>
      <c r="BO10" s="5"/>
      <c r="BP10" s="5">
        <f>VLOOKUP($A10,'[1]wc 211220'!$A:$D,4,FALSE)</f>
        <v>15.83</v>
      </c>
      <c r="BQ10" s="5"/>
      <c r="BR10" s="5">
        <f>VLOOKUP($A10,'[1]wc 040121'!$A:$D,4,FALSE)</f>
        <v>34.76</v>
      </c>
      <c r="BS10" s="5">
        <f>VLOOKUP($A10,'[1]wc 110121'!$A:$D,4,FALSE)</f>
        <v>32.561</v>
      </c>
      <c r="BT10" s="5">
        <f>VLOOKUP($A10,'[1]wc 180121'!$A:$D,4,FALSE)</f>
        <v>44.49</v>
      </c>
      <c r="BU10" s="5">
        <f>VLOOKUP($A10,'[1]wc 250121'!$A:$D,4,FALSE)</f>
        <v>43.88</v>
      </c>
      <c r="BV10" s="5">
        <f>VLOOKUP($A10,'[1]wc 010221'!$A:$D,4,FALSE)</f>
        <v>34.729999999999997</v>
      </c>
      <c r="BW10" s="5">
        <f>VLOOKUP($A10,'[1]wc 080221'!$A:$D,4,FALSE)</f>
        <v>31.318999999999999</v>
      </c>
      <c r="BX10" s="5">
        <f>VLOOKUP($A10,'[1]wc 150221'!$A:$D,4,FALSE)</f>
        <v>19.460999999999999</v>
      </c>
      <c r="BY10" s="5">
        <f>VLOOKUP($A10,'[1]wc 220221'!$A:$D,4,FALSE)</f>
        <v>47.35</v>
      </c>
      <c r="BZ10" s="5">
        <f>VLOOKUP($A10,'[1]wc 010321'!$A:$D,4,FALSE)</f>
        <v>35.79</v>
      </c>
      <c r="CA10" s="5">
        <v>20.048999999999999</v>
      </c>
      <c r="CB10" s="5">
        <v>31.460999999999999</v>
      </c>
      <c r="CC10" s="5">
        <v>31.07</v>
      </c>
      <c r="CD10" s="5">
        <v>30.689</v>
      </c>
      <c r="CE10" s="5">
        <v>31.518999999999998</v>
      </c>
      <c r="CF10" s="5">
        <v>10.340999999999999</v>
      </c>
      <c r="CG10" s="5"/>
      <c r="CH10" s="5">
        <v>12.579000000000001</v>
      </c>
      <c r="CI10" s="5">
        <v>38.691000000000003</v>
      </c>
      <c r="CJ10" s="5">
        <v>73.938999999999993</v>
      </c>
      <c r="CK10" s="5"/>
      <c r="CL10" s="5">
        <v>11.090999999999999</v>
      </c>
      <c r="CM10" s="5">
        <v>14.029</v>
      </c>
      <c r="CN10" s="5">
        <v>69.968999999999994</v>
      </c>
      <c r="CO10" s="5">
        <v>70.78</v>
      </c>
      <c r="CP10" s="5">
        <v>7.3810000000000002</v>
      </c>
      <c r="CQ10" s="5">
        <v>26.649000000000001</v>
      </c>
      <c r="CR10" s="11">
        <f t="shared" si="0"/>
        <v>51578</v>
      </c>
      <c r="CS10" s="6" t="str">
        <f t="shared" si="0"/>
        <v>Loch Road, Tranent</v>
      </c>
      <c r="CT10" s="6" t="str">
        <f t="shared" si="0"/>
        <v>Destination</v>
      </c>
    </row>
    <row r="11" spans="1:98" x14ac:dyDescent="0.3">
      <c r="A11" s="11">
        <v>51579</v>
      </c>
      <c r="B11" s="6" t="s">
        <v>164</v>
      </c>
      <c r="C11" s="27" t="str">
        <f>VLOOKUP(A11,'[1]wc 130720'!I:K,3,FALSE)</f>
        <v>Destination</v>
      </c>
      <c r="D11" s="5">
        <v>58.1</v>
      </c>
      <c r="E11" s="5">
        <v>56.121000000000002</v>
      </c>
      <c r="F11" s="5">
        <v>6.6790000000000003</v>
      </c>
      <c r="G11" s="5">
        <v>9.5510000000000002</v>
      </c>
      <c r="H11" s="5">
        <v>27.969000000000001</v>
      </c>
      <c r="I11" s="5">
        <v>182.821</v>
      </c>
      <c r="J11" s="5">
        <v>57.838999999999999</v>
      </c>
      <c r="K11" s="5">
        <v>56.64</v>
      </c>
      <c r="L11" s="5">
        <v>96.91</v>
      </c>
      <c r="M11" s="5">
        <v>64.241</v>
      </c>
      <c r="N11" s="5">
        <v>12.849</v>
      </c>
      <c r="O11" s="5">
        <v>39.31</v>
      </c>
      <c r="P11" s="5"/>
      <c r="Q11" s="5">
        <v>7.5510000000000002</v>
      </c>
      <c r="R11" s="5">
        <v>64.19</v>
      </c>
      <c r="S11" s="5">
        <v>57.81</v>
      </c>
      <c r="T11" s="5">
        <v>7.5510000000000002</v>
      </c>
      <c r="U11" s="5">
        <v>42.219000000000001</v>
      </c>
      <c r="V11" s="5">
        <v>81.709999999999994</v>
      </c>
      <c r="W11" s="5">
        <v>30.53</v>
      </c>
      <c r="X11" s="5">
        <v>46.628999999999998</v>
      </c>
      <c r="Y11" s="5">
        <v>36.68</v>
      </c>
      <c r="Z11" s="5">
        <v>47.491999999999997</v>
      </c>
      <c r="AA11" s="5">
        <v>34.908999999999999</v>
      </c>
      <c r="AB11" s="5">
        <v>35.51</v>
      </c>
      <c r="AC11" s="5"/>
      <c r="AD11" s="5"/>
      <c r="AE11" s="5"/>
      <c r="AF11" s="5"/>
      <c r="AG11" s="5">
        <v>7.2009999999999996</v>
      </c>
      <c r="AH11" s="5"/>
      <c r="AI11" s="5"/>
      <c r="AJ11" s="5"/>
      <c r="AK11" s="5"/>
      <c r="AL11" s="5"/>
      <c r="AM11" s="5"/>
      <c r="AN11" s="5"/>
      <c r="AO11" s="5">
        <v>19.14</v>
      </c>
      <c r="AP11" s="5"/>
      <c r="AQ11" s="5"/>
      <c r="AR11" s="5"/>
      <c r="AS11" s="5">
        <f>VLOOKUP($A11,'[1]wc 130720'!$A:$D,4,FALSE)</f>
        <v>0</v>
      </c>
      <c r="AT11" s="5"/>
      <c r="AU11" s="5"/>
      <c r="AV11" s="5"/>
      <c r="AW11" s="5"/>
      <c r="AX11" s="5">
        <f>VLOOKUP($A11,'[1]wc 170820'!$A:$D,4,FALSE)</f>
        <v>6.9509999999999996</v>
      </c>
      <c r="AY11" s="5"/>
      <c r="AZ11" s="5">
        <f>VLOOKUP($A11,'[1]wc 310820'!$A:$D,4,FALSE)</f>
        <v>10.959</v>
      </c>
      <c r="BA11" s="5"/>
      <c r="BB11" s="5">
        <f>VLOOKUP($A11,'[1]wc 140920'!$A:$D,4,FALSE)</f>
        <v>1.0900000000000001</v>
      </c>
      <c r="BC11" s="5"/>
      <c r="BD11" s="5"/>
      <c r="BE11" s="5"/>
      <c r="BF11" s="5">
        <f>VLOOKUP($A11,'[1]wc 121020'!$A:$D,4,FALSE)</f>
        <v>29.798999999999999</v>
      </c>
      <c r="BG11" s="5">
        <f>VLOOKUP($A11,'[1]wc 191020'!$A:$D,4,FALSE)</f>
        <v>24.16</v>
      </c>
      <c r="BH11" s="5">
        <f>VLOOKUP($A11,'[1]wc 261020'!$A:$D,4,FALSE)</f>
        <v>19.88</v>
      </c>
      <c r="BI11" s="5"/>
      <c r="BJ11" s="5"/>
      <c r="BK11" s="5">
        <f>VLOOKUP($A11,'[1]wc 161120'!$A:$D,4,FALSE)</f>
        <v>7.97</v>
      </c>
      <c r="BL11" s="5"/>
      <c r="BM11" s="5">
        <f>VLOOKUP($A11,'[1]wc 301120'!$A:$D,4,FALSE)</f>
        <v>10.101000000000001</v>
      </c>
      <c r="BN11" s="5">
        <f>VLOOKUP($A11,'[1]wc 071220'!$A:$D,4,FALSE)</f>
        <v>7.1710000000000003</v>
      </c>
      <c r="BO11" s="5">
        <f>VLOOKUP($A11,'[1]wc 141220'!$A:$D,4,FALSE)</f>
        <v>36.369</v>
      </c>
      <c r="BP11" s="5">
        <f>VLOOKUP($A11,'[1]wc 211220'!$A:$D,4,FALSE)</f>
        <v>33.261000000000003</v>
      </c>
      <c r="BQ11" s="5">
        <f>VLOOKUP($A11,'[1]wc 281220'!$A:$D,4,FALSE)</f>
        <v>1.61</v>
      </c>
      <c r="BR11" s="5"/>
      <c r="BS11" s="5">
        <f>VLOOKUP($A11,'[1]wc 110121'!$A:$D,4,FALSE)</f>
        <v>18.8</v>
      </c>
      <c r="BT11" s="5"/>
      <c r="BU11" s="5"/>
      <c r="BV11" s="5">
        <f>VLOOKUP($A11,'[1]wc 010221'!$A:$D,4,FALSE)</f>
        <v>22.059000000000001</v>
      </c>
      <c r="BW11" s="5"/>
      <c r="BX11" s="5"/>
      <c r="BY11" s="5">
        <f>VLOOKUP($A11,'[1]wc 220221'!$A:$D,4,FALSE)</f>
        <v>6.98</v>
      </c>
      <c r="BZ11" s="5"/>
      <c r="CA11" s="5">
        <v>17.510000000000002</v>
      </c>
      <c r="CB11" s="5">
        <v>7.431</v>
      </c>
      <c r="CC11" s="5">
        <v>23.658999999999999</v>
      </c>
      <c r="CD11" s="5">
        <v>14.301</v>
      </c>
      <c r="CE11" s="5">
        <v>6.6989999999999998</v>
      </c>
      <c r="CF11" s="5">
        <v>12.64</v>
      </c>
      <c r="CG11" s="5">
        <v>18.491</v>
      </c>
      <c r="CH11" s="5">
        <v>10.179</v>
      </c>
      <c r="CI11" s="5">
        <v>13.75</v>
      </c>
      <c r="CJ11" s="5">
        <v>51.37</v>
      </c>
      <c r="CK11" s="5">
        <v>18.620999999999999</v>
      </c>
      <c r="CL11" s="5">
        <v>66.03</v>
      </c>
      <c r="CM11" s="5">
        <v>63.201000000000001</v>
      </c>
      <c r="CN11" s="5">
        <v>29.399000000000001</v>
      </c>
      <c r="CO11" s="5">
        <v>44.261000000000003</v>
      </c>
      <c r="CP11" s="5">
        <v>14.468</v>
      </c>
      <c r="CQ11" s="5">
        <v>26.140999999999998</v>
      </c>
      <c r="CR11" s="11">
        <f t="shared" si="0"/>
        <v>51579</v>
      </c>
      <c r="CS11" s="6" t="str">
        <f t="shared" si="0"/>
        <v>Loch Road, Tranent</v>
      </c>
      <c r="CT11" s="6" t="str">
        <f t="shared" si="0"/>
        <v>Destination</v>
      </c>
    </row>
    <row r="12" spans="1:98" x14ac:dyDescent="0.3">
      <c r="A12" s="11">
        <v>51580</v>
      </c>
      <c r="B12" s="6" t="s">
        <v>165</v>
      </c>
      <c r="C12" s="27" t="str">
        <f>VLOOKUP(A12,'[1]wc 130720'!I:K,3,FALSE)</f>
        <v>Journey</v>
      </c>
      <c r="D12" s="5">
        <v>387.76799999999997</v>
      </c>
      <c r="E12" s="5">
        <v>424.21800000000002</v>
      </c>
      <c r="F12" s="5">
        <v>304.67899999999997</v>
      </c>
      <c r="G12" s="5">
        <v>384.767</v>
      </c>
      <c r="H12" s="5">
        <v>519.64200000000005</v>
      </c>
      <c r="I12" s="5">
        <v>446.31599999999997</v>
      </c>
      <c r="J12" s="5">
        <v>441.59699999999998</v>
      </c>
      <c r="K12" s="5">
        <v>364.09100000000001</v>
      </c>
      <c r="L12" s="5">
        <v>458.88900000000001</v>
      </c>
      <c r="M12" s="5">
        <v>623.18299999999999</v>
      </c>
      <c r="N12" s="5">
        <v>481.40300000000002</v>
      </c>
      <c r="O12" s="5">
        <v>405.38</v>
      </c>
      <c r="P12" s="5">
        <v>502.65100000000001</v>
      </c>
      <c r="Q12" s="5">
        <v>363.47199999999998</v>
      </c>
      <c r="R12" s="5">
        <v>576.96699999999998</v>
      </c>
      <c r="S12" s="5">
        <v>796.59699999999998</v>
      </c>
      <c r="T12" s="5">
        <v>363.47199999999998</v>
      </c>
      <c r="U12" s="5">
        <v>752.75800000000004</v>
      </c>
      <c r="V12" s="5">
        <v>621.29399999999998</v>
      </c>
      <c r="W12" s="5">
        <v>469.49400000000003</v>
      </c>
      <c r="X12" s="5">
        <v>355.85599999999999</v>
      </c>
      <c r="Y12" s="5">
        <v>237.547</v>
      </c>
      <c r="Z12" s="5">
        <v>289.27</v>
      </c>
      <c r="AA12" s="5">
        <v>48.561999999999998</v>
      </c>
      <c r="AB12" s="5">
        <v>75.272999999999996</v>
      </c>
      <c r="AC12" s="5">
        <v>26.288</v>
      </c>
      <c r="AD12" s="5">
        <v>18.695</v>
      </c>
      <c r="AE12" s="5">
        <v>50.189</v>
      </c>
      <c r="AF12" s="5">
        <v>45.481999999999999</v>
      </c>
      <c r="AG12" s="5">
        <v>142.23500000000001</v>
      </c>
      <c r="AH12" s="5">
        <v>80.224000000000004</v>
      </c>
      <c r="AI12" s="5"/>
      <c r="AJ12" s="5">
        <v>55.941000000000003</v>
      </c>
      <c r="AK12" s="5">
        <v>19.568000000000001</v>
      </c>
      <c r="AL12" s="5">
        <v>51.180999999999997</v>
      </c>
      <c r="AM12" s="5">
        <v>126.184</v>
      </c>
      <c r="AN12" s="5">
        <v>63.939</v>
      </c>
      <c r="AO12" s="5">
        <v>28.792999999999999</v>
      </c>
      <c r="AP12" s="5">
        <v>43.05</v>
      </c>
      <c r="AQ12" s="5">
        <v>81.069000000000003</v>
      </c>
      <c r="AR12" s="5">
        <v>25.076000000000001</v>
      </c>
      <c r="AS12" s="5">
        <f>VLOOKUP($A12,'[1]wc 130720'!$A:$D,4,FALSE)</f>
        <v>78.075999999999993</v>
      </c>
      <c r="AT12" s="5">
        <f>VLOOKUP($A12,'[1]wc 200720'!$A:$D,4,FALSE)</f>
        <v>99.54</v>
      </c>
      <c r="AU12" s="5">
        <f>VLOOKUP($A12,'[1]wc 270720'!$A:$D,4,FALSE)</f>
        <v>174.05199999999999</v>
      </c>
      <c r="AV12" s="5">
        <f>VLOOKUP($A12,'[1]wc 030820'!$A:$D,4,FALSE)</f>
        <v>104.111</v>
      </c>
      <c r="AW12" s="5">
        <f>VLOOKUP($A12,'[1]wc 100820'!$A:$D,4,FALSE)</f>
        <v>105.417</v>
      </c>
      <c r="AX12" s="5">
        <f>VLOOKUP($A12,'[1]wc 170820'!$A:$D,4,FALSE)</f>
        <v>204.61799999999999</v>
      </c>
      <c r="AY12" s="5">
        <f>VLOOKUP($A12,'[1]wc 240820'!$A:$D,4,FALSE)</f>
        <v>133.52699999999999</v>
      </c>
      <c r="AZ12" s="5">
        <f>VLOOKUP($A12,'[1]wc 310820'!$A:$D,4,FALSE)</f>
        <v>44.008000000000003</v>
      </c>
      <c r="BA12" s="5">
        <f>VLOOKUP($A12,'[1]wc 070920'!$A:$D,4,FALSE)</f>
        <v>94.971999999999994</v>
      </c>
      <c r="BB12" s="5">
        <f>VLOOKUP($A12,'[1]wc 140920'!$A:$D,4,FALSE)</f>
        <v>24.72</v>
      </c>
      <c r="BC12" s="5">
        <f>VLOOKUP($A12,'[1]wc 210920'!$A:$D,4,FALSE)</f>
        <v>201.55500000000001</v>
      </c>
      <c r="BD12" s="5">
        <f>VLOOKUP($A12,'[1]wc 280920'!$A:$D,4,FALSE)</f>
        <v>89.837000000000003</v>
      </c>
      <c r="BE12" s="5">
        <f>VLOOKUP($A12,'[1]wc 051020'!$A:$D,4,FALSE)</f>
        <v>301.10199999999998</v>
      </c>
      <c r="BF12" s="5">
        <f>VLOOKUP($A12,'[1]wc 121020'!$A:$D,4,FALSE)</f>
        <v>164.16399999999999</v>
      </c>
      <c r="BG12" s="5">
        <f>VLOOKUP($A12,'[1]wc 191020'!$A:$D,4,FALSE)</f>
        <v>127.557</v>
      </c>
      <c r="BH12" s="5">
        <f>VLOOKUP($A12,'[1]wc 261020'!$A:$D,4,FALSE)</f>
        <v>99.335999999999999</v>
      </c>
      <c r="BI12" s="5">
        <f>VLOOKUP($A12,'[1]wc 021120'!$A:$D,4,FALSE)</f>
        <v>189.21600000000001</v>
      </c>
      <c r="BJ12" s="5">
        <f>VLOOKUP($A12,'[1]wc 091120'!$A:$D,4,FALSE)</f>
        <v>189.22800000000001</v>
      </c>
      <c r="BK12" s="5">
        <f>VLOOKUP($A12,'[1]wc 161120'!$A:$D,4,FALSE)</f>
        <v>226.03200000000001</v>
      </c>
      <c r="BL12" s="5">
        <f>VLOOKUP($A12,'[1]wc 231120'!$A:$D,4,FALSE)</f>
        <v>85.218000000000004</v>
      </c>
      <c r="BM12" s="5">
        <f>VLOOKUP($A12,'[1]wc 301120'!$A:$D,4,FALSE)</f>
        <v>218.08500000000001</v>
      </c>
      <c r="BN12" s="5">
        <f>VLOOKUP($A12,'[1]wc 071220'!$A:$D,4,FALSE)</f>
        <v>82.150999999999996</v>
      </c>
      <c r="BO12" s="5">
        <f>VLOOKUP($A12,'[1]wc 141220'!$A:$D,4,FALSE)</f>
        <v>149.416</v>
      </c>
      <c r="BP12" s="5">
        <f>VLOOKUP($A12,'[1]wc 211220'!$A:$D,4,FALSE)</f>
        <v>58.698</v>
      </c>
      <c r="BQ12" s="5">
        <f>VLOOKUP($A12,'[1]wc 281220'!$A:$D,4,FALSE)</f>
        <v>141.02500000000001</v>
      </c>
      <c r="BR12" s="5">
        <f>VLOOKUP($A12,'[1]wc 040121'!$A:$D,4,FALSE)</f>
        <v>65.539000000000001</v>
      </c>
      <c r="BS12" s="5">
        <f>VLOOKUP($A12,'[1]wc 110121'!$A:$D,4,FALSE)</f>
        <v>139.97999999999999</v>
      </c>
      <c r="BT12" s="5">
        <f>VLOOKUP($A12,'[1]wc 180121'!$A:$D,4,FALSE)</f>
        <v>84.945999999999998</v>
      </c>
      <c r="BU12" s="5">
        <f>VLOOKUP($A12,'[1]wc 250121'!$A:$D,4,FALSE)</f>
        <v>208.505</v>
      </c>
      <c r="BV12" s="5">
        <f>VLOOKUP($A12,'[1]wc 010221'!$A:$D,4,FALSE)</f>
        <v>150.70400000000001</v>
      </c>
      <c r="BW12" s="5">
        <f>VLOOKUP($A12,'[1]wc 080221'!$A:$D,4,FALSE)</f>
        <v>121.521</v>
      </c>
      <c r="BX12" s="5">
        <f>VLOOKUP($A12,'[1]wc 150221'!$A:$D,4,FALSE)</f>
        <v>27.175999999999998</v>
      </c>
      <c r="BY12" s="5">
        <f>VLOOKUP($A12,'[1]wc 220221'!$A:$D,4,FALSE)</f>
        <v>134.261</v>
      </c>
      <c r="BZ12" s="5">
        <f>VLOOKUP($A12,'[1]wc 010321'!$A:$D,4,FALSE)</f>
        <v>63.65</v>
      </c>
      <c r="CA12" s="5">
        <v>123.645</v>
      </c>
      <c r="CB12" s="5">
        <v>144.46899999999999</v>
      </c>
      <c r="CC12" s="5">
        <v>239.67099999999999</v>
      </c>
      <c r="CD12" s="5">
        <v>216.495</v>
      </c>
      <c r="CE12" s="5">
        <v>264.06900000000002</v>
      </c>
      <c r="CF12" s="5">
        <v>97.82</v>
      </c>
      <c r="CG12" s="5">
        <v>257.96600000000001</v>
      </c>
      <c r="CH12" s="5">
        <v>196.86500000000001</v>
      </c>
      <c r="CI12" s="5">
        <v>167.58699999999999</v>
      </c>
      <c r="CJ12" s="5">
        <v>271.84199999999998</v>
      </c>
      <c r="CK12" s="5">
        <v>298.08499999999998</v>
      </c>
      <c r="CL12" s="5">
        <v>146.167</v>
      </c>
      <c r="CM12" s="5">
        <v>273.89800000000002</v>
      </c>
      <c r="CN12" s="5">
        <v>84.352999999999994</v>
      </c>
      <c r="CO12" s="5">
        <v>185.839</v>
      </c>
      <c r="CP12" s="5">
        <v>196.22200000000001</v>
      </c>
      <c r="CQ12" s="5">
        <v>204.886</v>
      </c>
      <c r="CR12" s="11">
        <f t="shared" si="0"/>
        <v>51580</v>
      </c>
      <c r="CS12" s="6" t="str">
        <f t="shared" si="0"/>
        <v>Mussleburgh Sports Centre</v>
      </c>
      <c r="CT12" s="6" t="str">
        <f t="shared" si="0"/>
        <v>Journey</v>
      </c>
    </row>
    <row r="13" spans="1:98" x14ac:dyDescent="0.3">
      <c r="A13" s="11">
        <v>51581</v>
      </c>
      <c r="B13" s="6" t="s">
        <v>166</v>
      </c>
      <c r="C13" s="27" t="str">
        <f>VLOOKUP(A13,'[1]wc 130720'!I:K,3,FALSE)</f>
        <v>Destination</v>
      </c>
      <c r="D13" s="5">
        <v>25.15</v>
      </c>
      <c r="E13" s="5">
        <v>13.991</v>
      </c>
      <c r="F13" s="5">
        <v>8.33</v>
      </c>
      <c r="G13" s="5">
        <v>4.3490000000000002</v>
      </c>
      <c r="H13" s="5">
        <v>39.380000000000003</v>
      </c>
      <c r="I13" s="5">
        <v>8.36</v>
      </c>
      <c r="J13" s="5"/>
      <c r="K13" s="5">
        <v>11.4</v>
      </c>
      <c r="L13" s="5"/>
      <c r="M13" s="5">
        <v>11.779</v>
      </c>
      <c r="N13" s="5">
        <v>24.611000000000001</v>
      </c>
      <c r="O13" s="5">
        <v>20.399000000000001</v>
      </c>
      <c r="P13" s="5">
        <v>21.681000000000001</v>
      </c>
      <c r="Q13" s="5">
        <v>27.03</v>
      </c>
      <c r="R13" s="5">
        <v>8.1110000000000007</v>
      </c>
      <c r="S13" s="5">
        <v>6.8710000000000004</v>
      </c>
      <c r="T13" s="5">
        <v>27.03</v>
      </c>
      <c r="U13" s="5">
        <v>83.88</v>
      </c>
      <c r="V13" s="5">
        <v>34.991999999999997</v>
      </c>
      <c r="W13" s="5">
        <v>46.652999999999999</v>
      </c>
      <c r="X13" s="5">
        <v>70.438000000000002</v>
      </c>
      <c r="Y13" s="5">
        <v>12.57</v>
      </c>
      <c r="Z13" s="5">
        <v>34.69</v>
      </c>
      <c r="AA13" s="5"/>
      <c r="AB13" s="5">
        <v>44.79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>
        <v>0.14000000000000001</v>
      </c>
      <c r="AO13" s="5"/>
      <c r="AP13" s="5">
        <v>3.27</v>
      </c>
      <c r="AQ13" s="5">
        <v>42.8</v>
      </c>
      <c r="AR13" s="5">
        <v>17.591000000000001</v>
      </c>
      <c r="AS13" s="5">
        <f>VLOOKUP($A13,'[1]wc 130720'!$A:$D,4,FALSE)</f>
        <v>32.018000000000001</v>
      </c>
      <c r="AT13" s="5">
        <f>VLOOKUP($A13,'[1]wc 200720'!$A:$D,4,FALSE)</f>
        <v>9.57</v>
      </c>
      <c r="AU13" s="5">
        <f>VLOOKUP($A13,'[1]wc 270720'!$A:$D,4,FALSE)</f>
        <v>38.960999999999999</v>
      </c>
      <c r="AV13" s="5">
        <f>VLOOKUP($A13,'[1]wc 030820'!$A:$D,4,FALSE)</f>
        <v>12.47</v>
      </c>
      <c r="AW13" s="5">
        <f>VLOOKUP($A13,'[1]wc 100820'!$A:$D,4,FALSE)</f>
        <v>57.978999999999999</v>
      </c>
      <c r="AX13" s="5">
        <f>VLOOKUP($A13,'[1]wc 170820'!$A:$D,4,FALSE)</f>
        <v>29.079000000000001</v>
      </c>
      <c r="AY13" s="5">
        <f>VLOOKUP($A13,'[1]wc 240820'!$A:$D,4,FALSE)</f>
        <v>29.251999999999999</v>
      </c>
      <c r="AZ13" s="5">
        <f>VLOOKUP($A13,'[1]wc 310820'!$A:$D,4,FALSE)</f>
        <v>1.79</v>
      </c>
      <c r="BA13" s="5">
        <f>VLOOKUP($A13,'[1]wc 070920'!$A:$D,4,FALSE)</f>
        <v>74.8</v>
      </c>
      <c r="BB13" s="5">
        <f>VLOOKUP($A13,'[1]wc 140920'!$A:$D,4,FALSE)</f>
        <v>105.209</v>
      </c>
      <c r="BC13" s="5">
        <f>VLOOKUP($A13,'[1]wc 210920'!$A:$D,4,FALSE)</f>
        <v>78.311000000000007</v>
      </c>
      <c r="BD13" s="5">
        <f>VLOOKUP($A13,'[1]wc 280920'!$A:$D,4,FALSE)</f>
        <v>45.21</v>
      </c>
      <c r="BE13" s="5">
        <f>VLOOKUP($A13,'[1]wc 051020'!$A:$D,4,FALSE)</f>
        <v>11.16</v>
      </c>
      <c r="BF13" s="5">
        <f>VLOOKUP($A13,'[1]wc 121020'!$A:$D,4,FALSE)</f>
        <v>70</v>
      </c>
      <c r="BG13" s="5">
        <f>VLOOKUP($A13,'[1]wc 191020'!$A:$D,4,FALSE)</f>
        <v>10.199</v>
      </c>
      <c r="BH13" s="5">
        <f>VLOOKUP($A13,'[1]wc 261020'!$A:$D,4,FALSE)</f>
        <v>56.948999999999998</v>
      </c>
      <c r="BI13" s="5">
        <f>VLOOKUP($A13,'[1]wc 021120'!$A:$D,4,FALSE)</f>
        <v>36.56</v>
      </c>
      <c r="BJ13" s="5">
        <f>VLOOKUP($A13,'[1]wc 091120'!$A:$D,4,FALSE)</f>
        <v>42.92</v>
      </c>
      <c r="BK13" s="5">
        <f>VLOOKUP($A13,'[1]wc 161120'!$A:$D,4,FALSE)</f>
        <v>13.47</v>
      </c>
      <c r="BL13" s="5">
        <f>VLOOKUP($A13,'[1]wc 231120'!$A:$D,4,FALSE)</f>
        <v>88.05</v>
      </c>
      <c r="BM13" s="5">
        <f>VLOOKUP($A13,'[1]wc 301120'!$A:$D,4,FALSE)</f>
        <v>122.411</v>
      </c>
      <c r="BN13" s="5">
        <f>VLOOKUP($A13,'[1]wc 071220'!$A:$D,4,FALSE)</f>
        <v>153.24100000000001</v>
      </c>
      <c r="BO13" s="5">
        <f>VLOOKUP($A13,'[1]wc 141220'!$A:$D,4,FALSE)</f>
        <v>56.161999999999999</v>
      </c>
      <c r="BP13" s="5">
        <f>VLOOKUP($A13,'[1]wc 211220'!$A:$D,4,FALSE)</f>
        <v>56.53</v>
      </c>
      <c r="BQ13" s="5">
        <f>VLOOKUP($A13,'[1]wc 281220'!$A:$D,4,FALSE)</f>
        <v>98.95</v>
      </c>
      <c r="BR13" s="5">
        <f>VLOOKUP($A13,'[1]wc 040121'!$A:$D,4,FALSE)</f>
        <v>59.231000000000002</v>
      </c>
      <c r="BS13" s="5">
        <f>VLOOKUP($A13,'[1]wc 110121'!$A:$D,4,FALSE)</f>
        <v>55.521000000000001</v>
      </c>
      <c r="BT13" s="5">
        <f>VLOOKUP($A13,'[1]wc 180121'!$A:$D,4,FALSE)</f>
        <v>62.69</v>
      </c>
      <c r="BU13" s="5">
        <f>VLOOKUP($A13,'[1]wc 250121'!$A:$D,4,FALSE)</f>
        <v>3.44</v>
      </c>
      <c r="BV13" s="5">
        <f>VLOOKUP($A13,'[1]wc 010221'!$A:$D,4,FALSE)</f>
        <v>84.04</v>
      </c>
      <c r="BW13" s="5">
        <f>VLOOKUP($A13,'[1]wc 080221'!$A:$D,4,FALSE)</f>
        <v>29.47</v>
      </c>
      <c r="BX13" s="5">
        <f>VLOOKUP($A13,'[1]wc 150221'!$A:$D,4,FALSE)</f>
        <v>37.65</v>
      </c>
      <c r="BY13" s="5">
        <f>VLOOKUP($A13,'[1]wc 220221'!$A:$D,4,FALSE)</f>
        <v>19.989999999999998</v>
      </c>
      <c r="BZ13" s="5">
        <f>VLOOKUP($A13,'[1]wc 010321'!$A:$D,4,FALSE)</f>
        <v>15.75</v>
      </c>
      <c r="CA13" s="5">
        <v>16.289000000000001</v>
      </c>
      <c r="CB13" s="5">
        <v>80.801000000000002</v>
      </c>
      <c r="CC13" s="5">
        <v>27.77</v>
      </c>
      <c r="CD13" s="5">
        <v>23.51</v>
      </c>
      <c r="CE13" s="5">
        <v>75.989999999999995</v>
      </c>
      <c r="CF13" s="5">
        <v>52.24</v>
      </c>
      <c r="CG13" s="5">
        <v>27.890999999999998</v>
      </c>
      <c r="CH13" s="5">
        <v>16.3</v>
      </c>
      <c r="CI13" s="5">
        <v>54.76</v>
      </c>
      <c r="CJ13" s="5">
        <v>62.05</v>
      </c>
      <c r="CK13" s="5">
        <v>77.98</v>
      </c>
      <c r="CL13" s="5">
        <v>50.27</v>
      </c>
      <c r="CM13" s="5">
        <v>112.05</v>
      </c>
      <c r="CN13" s="5">
        <v>39.19</v>
      </c>
      <c r="CO13" s="5">
        <v>67.61</v>
      </c>
      <c r="CP13" s="5">
        <v>123.751</v>
      </c>
      <c r="CQ13" s="5">
        <v>20.119</v>
      </c>
      <c r="CR13" s="11">
        <f t="shared" si="0"/>
        <v>51581</v>
      </c>
      <c r="CS13" s="6" t="str">
        <f t="shared" si="0"/>
        <v>Fisherrow, Mussleburgh</v>
      </c>
      <c r="CT13" s="6" t="str">
        <f t="shared" si="0"/>
        <v>Destination</v>
      </c>
    </row>
    <row r="14" spans="1:98" x14ac:dyDescent="0.3">
      <c r="A14" s="11">
        <v>51582</v>
      </c>
      <c r="B14" s="6" t="s">
        <v>166</v>
      </c>
      <c r="C14" s="27" t="str">
        <f>VLOOKUP(A14,'[1]wc 130720'!I:K,3,FALSE)</f>
        <v>Destination</v>
      </c>
      <c r="D14" s="5">
        <v>10.029</v>
      </c>
      <c r="E14" s="5">
        <v>7.4189999999999996</v>
      </c>
      <c r="F14" s="5">
        <v>19.018999999999998</v>
      </c>
      <c r="G14" s="5">
        <v>15.577999999999999</v>
      </c>
      <c r="H14" s="5">
        <v>10.920999999999999</v>
      </c>
      <c r="I14" s="5">
        <v>7.11</v>
      </c>
      <c r="J14" s="5"/>
      <c r="K14" s="5"/>
      <c r="L14" s="5">
        <v>11.221</v>
      </c>
      <c r="M14" s="5"/>
      <c r="N14" s="5"/>
      <c r="O14" s="5">
        <v>21.291</v>
      </c>
      <c r="P14" s="5"/>
      <c r="Q14" s="5">
        <v>14.458</v>
      </c>
      <c r="R14" s="5">
        <v>12.691000000000001</v>
      </c>
      <c r="S14" s="5">
        <v>20.59</v>
      </c>
      <c r="T14" s="5">
        <v>14.458</v>
      </c>
      <c r="U14" s="5">
        <v>6.3</v>
      </c>
      <c r="V14" s="5">
        <v>1.151</v>
      </c>
      <c r="W14" s="5"/>
      <c r="X14" s="5">
        <v>15.47</v>
      </c>
      <c r="Y14" s="5">
        <v>10.461</v>
      </c>
      <c r="Z14" s="5"/>
      <c r="AA14" s="5">
        <v>0.73899999999999999</v>
      </c>
      <c r="AB14" s="5">
        <v>32.42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>
        <v>2.78</v>
      </c>
      <c r="AO14" s="5"/>
      <c r="AP14" s="5">
        <v>12.791</v>
      </c>
      <c r="AQ14" s="5">
        <v>7.4109999999999996</v>
      </c>
      <c r="AR14" s="5">
        <v>51.62</v>
      </c>
      <c r="AS14" s="5">
        <f>VLOOKUP($A14,'[1]wc 130720'!$A:$D,4,FALSE)</f>
        <v>0.03</v>
      </c>
      <c r="AT14" s="5">
        <f>VLOOKUP($A14,'[1]wc 200720'!$A:$D,4,FALSE)</f>
        <v>1.0900000000000001</v>
      </c>
      <c r="AU14" s="5"/>
      <c r="AV14" s="5"/>
      <c r="AW14" s="5">
        <f>VLOOKUP($A14,'[1]wc 100820'!$A:$D,4,FALSE)</f>
        <v>3.78</v>
      </c>
      <c r="AX14" s="5">
        <f>VLOOKUP($A14,'[1]wc 170820'!$A:$D,4,FALSE)</f>
        <v>23.75</v>
      </c>
      <c r="AY14" s="5"/>
      <c r="AZ14" s="5">
        <f>VLOOKUP($A14,'[1]wc 310820'!$A:$D,4,FALSE)</f>
        <v>16.3</v>
      </c>
      <c r="BA14" s="5"/>
      <c r="BB14" s="5">
        <f>VLOOKUP($A14,'[1]wc 140920'!$A:$D,4,FALSE)</f>
        <v>0</v>
      </c>
      <c r="BC14" s="5"/>
      <c r="BD14" s="5">
        <f>VLOOKUP($A14,'[1]wc 280920'!$A:$D,4,FALSE)</f>
        <v>5.8</v>
      </c>
      <c r="BE14" s="5"/>
      <c r="BF14" s="5">
        <f>VLOOKUP($A14,'[1]wc 121020'!$A:$D,4,FALSE)</f>
        <v>28.620999999999999</v>
      </c>
      <c r="BG14" s="5"/>
      <c r="BH14" s="5">
        <f>VLOOKUP($A14,'[1]wc 261020'!$A:$D,4,FALSE)</f>
        <v>39.9</v>
      </c>
      <c r="BI14" s="5">
        <f>VLOOKUP($A14,'[1]wc 021120'!$A:$D,4,FALSE)</f>
        <v>10.211</v>
      </c>
      <c r="BJ14" s="5"/>
      <c r="BK14" s="5">
        <f>VLOOKUP($A14,'[1]wc 161120'!$A:$D,4,FALSE)</f>
        <v>12.429</v>
      </c>
      <c r="BL14" s="5"/>
      <c r="BM14" s="5">
        <f>VLOOKUP($A14,'[1]wc 301120'!$A:$D,4,FALSE)</f>
        <v>10.6</v>
      </c>
      <c r="BN14" s="5">
        <f>VLOOKUP($A14,'[1]wc 071220'!$A:$D,4,FALSE)</f>
        <v>10.988</v>
      </c>
      <c r="BO14" s="5">
        <f>VLOOKUP($A14,'[1]wc 141220'!$A:$D,4,FALSE)</f>
        <v>34.651000000000003</v>
      </c>
      <c r="BP14" s="5">
        <f>VLOOKUP($A14,'[1]wc 211220'!$A:$D,4,FALSE)</f>
        <v>14.34</v>
      </c>
      <c r="BQ14" s="5">
        <f>VLOOKUP($A14,'[1]wc 281220'!$A:$D,4,FALSE)</f>
        <v>3.91</v>
      </c>
      <c r="BR14" s="5">
        <f>VLOOKUP($A14,'[1]wc 040121'!$A:$D,4,FALSE)</f>
        <v>25.87</v>
      </c>
      <c r="BS14" s="5">
        <f>VLOOKUP($A14,'[1]wc 110121'!$A:$D,4,FALSE)</f>
        <v>13.57</v>
      </c>
      <c r="BT14" s="5">
        <f>VLOOKUP($A14,'[1]wc 180121'!$A:$D,4,FALSE)</f>
        <v>41.301000000000002</v>
      </c>
      <c r="BU14" s="5">
        <f>VLOOKUP($A14,'[1]wc 250121'!$A:$D,4,FALSE)</f>
        <v>18.78</v>
      </c>
      <c r="BV14" s="5">
        <f>VLOOKUP($A14,'[1]wc 010221'!$A:$D,4,FALSE)</f>
        <v>20.370999999999999</v>
      </c>
      <c r="BW14" s="5"/>
      <c r="BX14" s="5">
        <f>VLOOKUP($A14,'[1]wc 150221'!$A:$D,4,FALSE)</f>
        <v>28.849</v>
      </c>
      <c r="BY14" s="5">
        <f>VLOOKUP($A14,'[1]wc 220221'!$A:$D,4,FALSE)</f>
        <v>46.390999999999998</v>
      </c>
      <c r="BZ14" s="5">
        <f>VLOOKUP($A14,'[1]wc 010321'!$A:$D,4,FALSE)</f>
        <v>40.207999999999998</v>
      </c>
      <c r="CA14" s="5">
        <v>62.061</v>
      </c>
      <c r="CB14" s="5">
        <v>26.710999999999999</v>
      </c>
      <c r="CC14" s="5">
        <v>60.901000000000003</v>
      </c>
      <c r="CD14" s="5">
        <v>31.66</v>
      </c>
      <c r="CE14" s="5">
        <v>59.75</v>
      </c>
      <c r="CF14" s="5">
        <v>25.841000000000001</v>
      </c>
      <c r="CG14" s="5">
        <v>39.17</v>
      </c>
      <c r="CH14" s="5">
        <v>27.26</v>
      </c>
      <c r="CI14" s="5">
        <v>14.148999999999999</v>
      </c>
      <c r="CJ14" s="5">
        <v>36.779000000000003</v>
      </c>
      <c r="CK14" s="5">
        <v>45.01</v>
      </c>
      <c r="CL14" s="5">
        <v>22.66</v>
      </c>
      <c r="CM14" s="5">
        <v>0.02</v>
      </c>
      <c r="CN14" s="5">
        <v>23.62</v>
      </c>
      <c r="CO14" s="5">
        <v>12.29</v>
      </c>
      <c r="CP14" s="5">
        <v>0</v>
      </c>
      <c r="CQ14" s="5">
        <v>11.041</v>
      </c>
      <c r="CR14" s="11">
        <f t="shared" si="0"/>
        <v>51582</v>
      </c>
      <c r="CS14" s="6" t="str">
        <f t="shared" si="0"/>
        <v>Fisherrow, Mussleburgh</v>
      </c>
      <c r="CT14" s="6" t="str">
        <f t="shared" si="0"/>
        <v>Destination</v>
      </c>
    </row>
    <row r="15" spans="1:98" x14ac:dyDescent="0.3">
      <c r="A15" s="11">
        <v>51583</v>
      </c>
      <c r="B15" s="6" t="s">
        <v>167</v>
      </c>
      <c r="C15" s="27" t="str">
        <f>VLOOKUP(A15,'[1]wc 130720'!I:K,3,FALSE)</f>
        <v>Journey</v>
      </c>
      <c r="D15" s="5">
        <v>266.78199999999998</v>
      </c>
      <c r="E15" s="5">
        <v>364.41199999999998</v>
      </c>
      <c r="F15" s="5">
        <v>287.971</v>
      </c>
      <c r="G15" s="5">
        <v>573.96400000000006</v>
      </c>
      <c r="H15" s="5">
        <v>550.77599999999995</v>
      </c>
      <c r="I15" s="5">
        <v>540.32299999999998</v>
      </c>
      <c r="J15" s="5">
        <v>510.38</v>
      </c>
      <c r="K15" s="5">
        <v>530.77200000000005</v>
      </c>
      <c r="L15" s="5">
        <v>581.01900000000001</v>
      </c>
      <c r="M15" s="5">
        <v>532.51</v>
      </c>
      <c r="N15" s="5">
        <v>592.33799999999997</v>
      </c>
      <c r="O15" s="5">
        <v>385.03800000000001</v>
      </c>
      <c r="P15" s="5">
        <v>365.185</v>
      </c>
      <c r="Q15" s="5">
        <v>411.29199999999997</v>
      </c>
      <c r="R15" s="5">
        <v>376.47</v>
      </c>
      <c r="S15" s="5">
        <v>310.02999999999997</v>
      </c>
      <c r="T15" s="5">
        <v>411.29199999999997</v>
      </c>
      <c r="U15" s="5">
        <v>788.86800000000005</v>
      </c>
      <c r="V15" s="5">
        <v>560.43200000000002</v>
      </c>
      <c r="W15" s="5">
        <v>257.142</v>
      </c>
      <c r="X15" s="5">
        <v>251.16</v>
      </c>
      <c r="Y15" s="5">
        <v>154.84899999999999</v>
      </c>
      <c r="Z15" s="5">
        <v>130.339</v>
      </c>
      <c r="AA15" s="5">
        <v>108.753</v>
      </c>
      <c r="AB15" s="5">
        <v>66.671999999999997</v>
      </c>
      <c r="AC15" s="5"/>
      <c r="AD15" s="5"/>
      <c r="AE15" s="5">
        <v>10.856999999999999</v>
      </c>
      <c r="AF15" s="5"/>
      <c r="AG15" s="5">
        <v>22.012</v>
      </c>
      <c r="AH15" s="5"/>
      <c r="AI15" s="5">
        <v>30.384</v>
      </c>
      <c r="AJ15" s="5">
        <v>22.167000000000002</v>
      </c>
      <c r="AK15" s="5">
        <v>46.167000000000002</v>
      </c>
      <c r="AL15" s="5">
        <v>32.396000000000001</v>
      </c>
      <c r="AM15" s="5">
        <v>95.968999999999994</v>
      </c>
      <c r="AN15" s="5">
        <v>181.876</v>
      </c>
      <c r="AO15" s="5">
        <v>29.98</v>
      </c>
      <c r="AP15" s="5">
        <v>23.838000000000001</v>
      </c>
      <c r="AQ15" s="5">
        <v>125.61</v>
      </c>
      <c r="AR15" s="5">
        <v>70.725999999999999</v>
      </c>
      <c r="AS15" s="5">
        <f>VLOOKUP($A15,'[1]wc 130720'!$A:$D,4,FALSE)</f>
        <v>127.694</v>
      </c>
      <c r="AT15" s="5">
        <f>VLOOKUP($A15,'[1]wc 200720'!$A:$D,4,FALSE)</f>
        <v>129.82900000000001</v>
      </c>
      <c r="AU15" s="5">
        <f>VLOOKUP($A15,'[1]wc 270720'!$A:$D,4,FALSE)</f>
        <v>90.878</v>
      </c>
      <c r="AV15" s="5">
        <f>VLOOKUP($A15,'[1]wc 030820'!$A:$D,4,FALSE)</f>
        <v>95.748999999999995</v>
      </c>
      <c r="AW15" s="5">
        <f>VLOOKUP($A15,'[1]wc 100820'!$A:$D,4,FALSE)</f>
        <v>36.802999999999997</v>
      </c>
      <c r="AX15" s="5">
        <f>VLOOKUP($A15,'[1]wc 170820'!$A:$D,4,FALSE)</f>
        <v>121.39</v>
      </c>
      <c r="AY15" s="5">
        <f>VLOOKUP($A15,'[1]wc 240820'!$A:$D,4,FALSE)</f>
        <v>102.511</v>
      </c>
      <c r="AZ15" s="5">
        <f>VLOOKUP($A15,'[1]wc 310820'!$A:$D,4,FALSE)</f>
        <v>118.803</v>
      </c>
      <c r="BA15" s="5">
        <f>VLOOKUP($A15,'[1]wc 070920'!$A:$D,4,FALSE)</f>
        <v>51.265999999999998</v>
      </c>
      <c r="BB15" s="5">
        <f>VLOOKUP($A15,'[1]wc 140920'!$A:$D,4,FALSE)</f>
        <v>32.92</v>
      </c>
      <c r="BC15" s="5">
        <f>VLOOKUP($A15,'[1]wc 210920'!$A:$D,4,FALSE)</f>
        <v>33.719000000000001</v>
      </c>
      <c r="BD15" s="5">
        <f>VLOOKUP($A15,'[1]wc 280920'!$A:$D,4,FALSE)</f>
        <v>71.510000000000005</v>
      </c>
      <c r="BE15" s="5">
        <f>VLOOKUP($A15,'[1]wc 051020'!$A:$D,4,FALSE)</f>
        <v>64.572000000000003</v>
      </c>
      <c r="BF15" s="5">
        <f>VLOOKUP($A15,'[1]wc 121020'!$A:$D,4,FALSE)</f>
        <v>57.496000000000002</v>
      </c>
      <c r="BG15" s="5">
        <f>VLOOKUP($A15,'[1]wc 191020'!$A:$D,4,FALSE)</f>
        <v>10.45</v>
      </c>
      <c r="BH15" s="5">
        <f>VLOOKUP($A15,'[1]wc 261020'!$A:$D,4,FALSE)</f>
        <v>126.03</v>
      </c>
      <c r="BI15" s="5">
        <f>VLOOKUP($A15,'[1]wc 021120'!$A:$D,4,FALSE)</f>
        <v>67.284000000000006</v>
      </c>
      <c r="BJ15" s="5">
        <f>VLOOKUP($A15,'[1]wc 091120'!$A:$D,4,FALSE)</f>
        <v>69.045000000000002</v>
      </c>
      <c r="BK15" s="5">
        <f>VLOOKUP($A15,'[1]wc 161120'!$A:$D,4,FALSE)</f>
        <v>138.21100000000001</v>
      </c>
      <c r="BL15" s="5">
        <f>VLOOKUP($A15,'[1]wc 231120'!$A:$D,4,FALSE)</f>
        <v>125.28400000000001</v>
      </c>
      <c r="BM15" s="5">
        <f>VLOOKUP($A15,'[1]wc 301120'!$A:$D,4,FALSE)</f>
        <v>53.009</v>
      </c>
      <c r="BN15" s="5">
        <f>VLOOKUP($A15,'[1]wc 071220'!$A:$D,4,FALSE)</f>
        <v>183.59800000000001</v>
      </c>
      <c r="BO15" s="5">
        <f>VLOOKUP($A15,'[1]wc 141220'!$A:$D,4,FALSE)</f>
        <v>210.40799999999999</v>
      </c>
      <c r="BP15" s="5">
        <f>VLOOKUP($A15,'[1]wc 211220'!$A:$D,4,FALSE)</f>
        <v>66.75</v>
      </c>
      <c r="BQ15" s="5">
        <f>VLOOKUP($A15,'[1]wc 281220'!$A:$D,4,FALSE)</f>
        <v>28.54</v>
      </c>
      <c r="BR15" s="5">
        <f>VLOOKUP($A15,'[1]wc 040121'!$A:$D,4,FALSE)</f>
        <v>52.981999999999999</v>
      </c>
      <c r="BS15" s="5">
        <f>VLOOKUP($A15,'[1]wc 110121'!$A:$D,4,FALSE)</f>
        <v>55.305999999999997</v>
      </c>
      <c r="BT15" s="5">
        <f>VLOOKUP($A15,'[1]wc 180121'!$A:$D,4,FALSE)</f>
        <v>119.604</v>
      </c>
      <c r="BU15" s="5">
        <f>VLOOKUP($A15,'[1]wc 250121'!$A:$D,4,FALSE)</f>
        <v>33.936999999999998</v>
      </c>
      <c r="BV15" s="5">
        <f>VLOOKUP($A15,'[1]wc 010221'!$A:$D,4,FALSE)</f>
        <v>30.141999999999999</v>
      </c>
      <c r="BW15" s="5"/>
      <c r="BX15" s="5">
        <f>VLOOKUP($A15,'[1]wc 150221'!$A:$D,4,FALSE)</f>
        <v>59.667000000000002</v>
      </c>
      <c r="BY15" s="5">
        <f>VLOOKUP($A15,'[1]wc 220221'!$A:$D,4,FALSE)</f>
        <v>106.68300000000001</v>
      </c>
      <c r="BZ15" s="5">
        <f>VLOOKUP($A15,'[1]wc 010321'!$A:$D,4,FALSE)</f>
        <v>65.257000000000005</v>
      </c>
      <c r="CA15" s="5">
        <v>54.582000000000001</v>
      </c>
      <c r="CB15" s="5">
        <v>51.207999999999998</v>
      </c>
      <c r="CC15" s="5">
        <v>4.8310000000000004</v>
      </c>
      <c r="CD15" s="5">
        <v>9.4459999999999997</v>
      </c>
      <c r="CE15" s="5">
        <v>40.933999999999997</v>
      </c>
      <c r="CF15" s="5">
        <v>118.532</v>
      </c>
      <c r="CG15" s="5">
        <v>123.033</v>
      </c>
      <c r="CH15" s="5">
        <v>126.126</v>
      </c>
      <c r="CI15" s="5">
        <v>49.844000000000001</v>
      </c>
      <c r="CJ15" s="5"/>
      <c r="CK15" s="5">
        <v>56.976999999999997</v>
      </c>
      <c r="CL15" s="5">
        <v>92.748000000000005</v>
      </c>
      <c r="CM15" s="5">
        <v>89.563000000000002</v>
      </c>
      <c r="CN15" s="5">
        <v>17.791</v>
      </c>
      <c r="CO15" s="5">
        <v>105.876</v>
      </c>
      <c r="CP15" s="5">
        <v>130.465</v>
      </c>
      <c r="CQ15" s="5">
        <v>52.744999999999997</v>
      </c>
      <c r="CR15" s="11">
        <f t="shared" si="0"/>
        <v>51583</v>
      </c>
      <c r="CS15" s="6" t="str">
        <f t="shared" si="0"/>
        <v>Hawthorn Road, Prestonpans</v>
      </c>
      <c r="CT15" s="6" t="str">
        <f t="shared" si="0"/>
        <v>Journey</v>
      </c>
    </row>
    <row r="16" spans="1:98" x14ac:dyDescent="0.3">
      <c r="A16" s="11">
        <v>51601</v>
      </c>
      <c r="B16" s="6" t="s">
        <v>168</v>
      </c>
      <c r="C16" s="27" t="str">
        <f>VLOOKUP(A16,'[1]wc 130720'!I:K,3,FALSE)</f>
        <v>Destination</v>
      </c>
      <c r="D16" s="5">
        <v>137.63999999999999</v>
      </c>
      <c r="E16" s="5">
        <v>107.72</v>
      </c>
      <c r="F16" s="5">
        <v>59.771000000000001</v>
      </c>
      <c r="G16" s="5">
        <v>74.02</v>
      </c>
      <c r="H16" s="5">
        <v>90.82</v>
      </c>
      <c r="I16" s="5">
        <v>188.63</v>
      </c>
      <c r="J16" s="5">
        <v>89.54</v>
      </c>
      <c r="K16" s="5">
        <v>99.811000000000007</v>
      </c>
      <c r="L16" s="5">
        <v>118.271</v>
      </c>
      <c r="M16" s="5">
        <v>174.03</v>
      </c>
      <c r="N16" s="5">
        <v>159.631</v>
      </c>
      <c r="O16" s="5">
        <v>86.94</v>
      </c>
      <c r="P16" s="5">
        <v>62.74</v>
      </c>
      <c r="Q16" s="5">
        <v>62.570999999999998</v>
      </c>
      <c r="R16" s="5">
        <v>128.22800000000001</v>
      </c>
      <c r="S16" s="5">
        <v>85.03</v>
      </c>
      <c r="T16" s="5">
        <v>62.570999999999998</v>
      </c>
      <c r="U16" s="5">
        <v>133.40700000000001</v>
      </c>
      <c r="V16" s="5">
        <v>162.00200000000001</v>
      </c>
      <c r="W16" s="5">
        <v>55.771000000000001</v>
      </c>
      <c r="X16" s="5">
        <v>35.628</v>
      </c>
      <c r="Y16" s="5">
        <v>66.292000000000002</v>
      </c>
      <c r="Z16" s="5">
        <v>61.069000000000003</v>
      </c>
      <c r="AA16" s="5">
        <v>62.570999999999998</v>
      </c>
      <c r="AB16" s="5">
        <v>69.608999999999995</v>
      </c>
      <c r="AC16" s="5">
        <v>14.78</v>
      </c>
      <c r="AD16" s="5"/>
      <c r="AE16" s="5"/>
      <c r="AF16" s="5"/>
      <c r="AG16" s="5">
        <v>14.97</v>
      </c>
      <c r="AH16" s="5">
        <v>42.871000000000002</v>
      </c>
      <c r="AI16" s="5">
        <v>77.790000000000006</v>
      </c>
      <c r="AJ16" s="5">
        <v>65.7</v>
      </c>
      <c r="AK16" s="5">
        <v>36.869</v>
      </c>
      <c r="AL16" s="5">
        <v>18.039000000000001</v>
      </c>
      <c r="AM16" s="5">
        <v>82.021000000000001</v>
      </c>
      <c r="AN16" s="5">
        <v>20.69</v>
      </c>
      <c r="AO16" s="5">
        <v>42.408999999999999</v>
      </c>
      <c r="AP16" s="5">
        <v>51.110999999999997</v>
      </c>
      <c r="AQ16" s="5">
        <v>59.100999999999999</v>
      </c>
      <c r="AR16" s="5">
        <v>76.399000000000001</v>
      </c>
      <c r="AS16" s="5">
        <f>VLOOKUP($A16,'[1]wc 130720'!$A:$D,4,FALSE)</f>
        <v>11.04</v>
      </c>
      <c r="AT16" s="5">
        <f>VLOOKUP($A16,'[1]wc 200720'!$A:$D,4,FALSE)</f>
        <v>106.90900000000001</v>
      </c>
      <c r="AU16" s="5">
        <f>VLOOKUP($A16,'[1]wc 270720'!$A:$D,4,FALSE)</f>
        <v>58.201999999999998</v>
      </c>
      <c r="AV16" s="5">
        <f>VLOOKUP($A16,'[1]wc 030820'!$A:$D,4,FALSE)</f>
        <v>21.81</v>
      </c>
      <c r="AW16" s="5">
        <f>VLOOKUP($A16,'[1]wc 100820'!$A:$D,4,FALSE)</f>
        <v>22.968</v>
      </c>
      <c r="AX16" s="5">
        <f>VLOOKUP($A16,'[1]wc 170820'!$A:$D,4,FALSE)</f>
        <v>124.242</v>
      </c>
      <c r="AY16" s="5">
        <f>VLOOKUP($A16,'[1]wc 240820'!$A:$D,4,FALSE)</f>
        <v>46.668999999999997</v>
      </c>
      <c r="AZ16" s="5">
        <f>VLOOKUP($A16,'[1]wc 310820'!$A:$D,4,FALSE)</f>
        <v>54.88</v>
      </c>
      <c r="BA16" s="5">
        <f>VLOOKUP($A16,'[1]wc 070920'!$A:$D,4,FALSE)</f>
        <v>42.401000000000003</v>
      </c>
      <c r="BB16" s="5">
        <f>VLOOKUP($A16,'[1]wc 140920'!$A:$D,4,FALSE)</f>
        <v>86.588999999999999</v>
      </c>
      <c r="BC16" s="5">
        <f>VLOOKUP($A16,'[1]wc 210920'!$A:$D,4,FALSE)</f>
        <v>10.57</v>
      </c>
      <c r="BD16" s="5">
        <f>VLOOKUP($A16,'[1]wc 280920'!$A:$D,4,FALSE)</f>
        <v>15.67</v>
      </c>
      <c r="BE16" s="5">
        <f>VLOOKUP($A16,'[1]wc 051020'!$A:$D,4,FALSE)</f>
        <v>58.191000000000003</v>
      </c>
      <c r="BF16" s="5">
        <f>VLOOKUP($A16,'[1]wc 121020'!$A:$D,4,FALSE)</f>
        <v>24.338999999999999</v>
      </c>
      <c r="BG16" s="5">
        <f>VLOOKUP($A16,'[1]wc 191020'!$A:$D,4,FALSE)</f>
        <v>69.739999999999995</v>
      </c>
      <c r="BH16" s="5">
        <f>VLOOKUP($A16,'[1]wc 261020'!$A:$D,4,FALSE)</f>
        <v>76.338999999999999</v>
      </c>
      <c r="BI16" s="5">
        <f>VLOOKUP($A16,'[1]wc 021120'!$A:$D,4,FALSE)</f>
        <v>68.521000000000001</v>
      </c>
      <c r="BJ16" s="5">
        <f>VLOOKUP($A16,'[1]wc 091120'!$A:$D,4,FALSE)</f>
        <v>117.158</v>
      </c>
      <c r="BK16" s="5">
        <f>VLOOKUP($A16,'[1]wc 161120'!$A:$D,4,FALSE)</f>
        <v>91.96</v>
      </c>
      <c r="BL16" s="5">
        <f>VLOOKUP($A16,'[1]wc 231120'!$A:$D,4,FALSE)</f>
        <v>95.31</v>
      </c>
      <c r="BM16" s="5">
        <f>VLOOKUP($A16,'[1]wc 301120'!$A:$D,4,FALSE)</f>
        <v>25.23</v>
      </c>
      <c r="BN16" s="5">
        <f>VLOOKUP($A16,'[1]wc 071220'!$A:$D,4,FALSE)</f>
        <v>92.042000000000002</v>
      </c>
      <c r="BO16" s="5">
        <f>VLOOKUP($A16,'[1]wc 141220'!$A:$D,4,FALSE)</f>
        <v>184.35900000000001</v>
      </c>
      <c r="BP16" s="5">
        <f>VLOOKUP($A16,'[1]wc 211220'!$A:$D,4,FALSE)</f>
        <v>49.52</v>
      </c>
      <c r="BQ16" s="5">
        <f>VLOOKUP($A16,'[1]wc 281220'!$A:$D,4,FALSE)</f>
        <v>47.68</v>
      </c>
      <c r="BR16" s="5">
        <f>VLOOKUP($A16,'[1]wc 040121'!$A:$D,4,FALSE)</f>
        <v>117.072</v>
      </c>
      <c r="BS16" s="5">
        <f>VLOOKUP($A16,'[1]wc 110121'!$A:$D,4,FALSE)</f>
        <v>48.889000000000003</v>
      </c>
      <c r="BT16" s="5">
        <f>VLOOKUP($A16,'[1]wc 180121'!$A:$D,4,FALSE)</f>
        <v>75.489000000000004</v>
      </c>
      <c r="BU16" s="5">
        <f>VLOOKUP($A16,'[1]wc 250121'!$A:$D,4,FALSE)</f>
        <v>76.171999999999997</v>
      </c>
      <c r="BV16" s="5">
        <f>VLOOKUP($A16,'[1]wc 010221'!$A:$D,4,FALSE)</f>
        <v>95.608999999999995</v>
      </c>
      <c r="BW16" s="5">
        <f>VLOOKUP($A16,'[1]wc 080221'!$A:$D,4,FALSE)</f>
        <v>49.151000000000003</v>
      </c>
      <c r="BX16" s="5">
        <f>VLOOKUP($A16,'[1]wc 150221'!$A:$D,4,FALSE)</f>
        <v>57.859000000000002</v>
      </c>
      <c r="BY16" s="5">
        <f>VLOOKUP($A16,'[1]wc 220221'!$A:$D,4,FALSE)</f>
        <v>45.271000000000001</v>
      </c>
      <c r="BZ16" s="5">
        <f>VLOOKUP($A16,'[1]wc 010321'!$A:$D,4,FALSE)</f>
        <v>45.048000000000002</v>
      </c>
      <c r="CA16" s="5">
        <v>80.641000000000005</v>
      </c>
      <c r="CB16" s="5">
        <v>43.46</v>
      </c>
      <c r="CC16" s="5"/>
      <c r="CD16" s="5"/>
      <c r="CE16" s="5">
        <v>26.24</v>
      </c>
      <c r="CF16" s="5">
        <v>105.89100000000001</v>
      </c>
      <c r="CG16" s="5">
        <v>51.609000000000002</v>
      </c>
      <c r="CH16" s="5">
        <v>74.37</v>
      </c>
      <c r="CI16" s="5">
        <v>36.68</v>
      </c>
      <c r="CJ16" s="5">
        <v>79.16</v>
      </c>
      <c r="CK16" s="5">
        <v>44.78</v>
      </c>
      <c r="CL16" s="5">
        <v>6.0090000000000003</v>
      </c>
      <c r="CM16" s="5">
        <v>43.99</v>
      </c>
      <c r="CN16" s="5">
        <v>87.781000000000006</v>
      </c>
      <c r="CO16" s="5">
        <v>49.640999999999998</v>
      </c>
      <c r="CP16" s="5">
        <v>53.198999999999998</v>
      </c>
      <c r="CQ16" s="5">
        <v>55.06</v>
      </c>
      <c r="CR16" s="11">
        <f t="shared" si="0"/>
        <v>51601</v>
      </c>
      <c r="CS16" s="6" t="str">
        <f t="shared" si="0"/>
        <v xml:space="preserve">Shorthope Street Car Park, Musselburgh </v>
      </c>
      <c r="CT16" s="6" t="str">
        <f t="shared" si="0"/>
        <v>Destination</v>
      </c>
    </row>
    <row r="17" spans="1:98" x14ac:dyDescent="0.3">
      <c r="A17" s="11">
        <v>51602</v>
      </c>
      <c r="B17" s="6" t="s">
        <v>168</v>
      </c>
      <c r="C17" s="27" t="str">
        <f>VLOOKUP(A17,'[1]wc 130720'!I:K,3,FALSE)</f>
        <v>Journey</v>
      </c>
      <c r="D17" s="5">
        <v>519.55999999999995</v>
      </c>
      <c r="E17" s="5">
        <v>448.31599999999997</v>
      </c>
      <c r="F17" s="5">
        <v>414.625</v>
      </c>
      <c r="G17" s="5">
        <v>658.64599999999996</v>
      </c>
      <c r="H17" s="5">
        <v>453.82299999999998</v>
      </c>
      <c r="I17" s="5">
        <v>656.471</v>
      </c>
      <c r="J17" s="5">
        <v>625.23800000000006</v>
      </c>
      <c r="K17" s="5">
        <v>725.41800000000001</v>
      </c>
      <c r="L17" s="5">
        <v>694.18299999999999</v>
      </c>
      <c r="M17" s="5">
        <v>667.26</v>
      </c>
      <c r="N17" s="5">
        <v>780.26599999999996</v>
      </c>
      <c r="O17" s="5">
        <v>637.06600000000003</v>
      </c>
      <c r="P17" s="5">
        <v>536.68899999999996</v>
      </c>
      <c r="Q17" s="5">
        <v>526.66600000000005</v>
      </c>
      <c r="R17" s="5">
        <v>630.93799999999999</v>
      </c>
      <c r="S17" s="5">
        <v>651.39300000000003</v>
      </c>
      <c r="T17" s="5">
        <v>526.66600000000005</v>
      </c>
      <c r="U17" s="5">
        <v>583.31299999999999</v>
      </c>
      <c r="V17" s="5">
        <v>887.22500000000002</v>
      </c>
      <c r="W17" s="5">
        <v>521.91399999999999</v>
      </c>
      <c r="X17" s="5">
        <v>284.10300000000001</v>
      </c>
      <c r="Y17" s="5">
        <v>275.56900000000002</v>
      </c>
      <c r="Z17" s="5">
        <v>169.05199999999999</v>
      </c>
      <c r="AA17" s="5">
        <v>131.27099999999999</v>
      </c>
      <c r="AB17" s="5">
        <v>143.24100000000001</v>
      </c>
      <c r="AC17" s="5">
        <v>56.107999999999997</v>
      </c>
      <c r="AD17" s="5">
        <v>9.23</v>
      </c>
      <c r="AE17" s="5">
        <v>41.372</v>
      </c>
      <c r="AF17" s="5">
        <v>28.960999999999999</v>
      </c>
      <c r="AG17" s="5">
        <v>50.255000000000003</v>
      </c>
      <c r="AH17" s="5">
        <v>32.207999999999998</v>
      </c>
      <c r="AI17" s="5">
        <v>60.250999999999998</v>
      </c>
      <c r="AJ17" s="5">
        <v>40.71</v>
      </c>
      <c r="AK17" s="5">
        <v>62.363</v>
      </c>
      <c r="AL17" s="5">
        <v>129.22399999999999</v>
      </c>
      <c r="AM17" s="5">
        <v>160.547</v>
      </c>
      <c r="AN17" s="5">
        <v>99.906999999999996</v>
      </c>
      <c r="AO17" s="5">
        <v>128.501</v>
      </c>
      <c r="AP17" s="5">
        <v>172.93899999999999</v>
      </c>
      <c r="AQ17" s="5">
        <v>142.09</v>
      </c>
      <c r="AR17" s="5">
        <v>104.61499999999999</v>
      </c>
      <c r="AS17" s="5">
        <f>VLOOKUP($A17,'[1]wc 130720'!$A:$D,4,FALSE)</f>
        <v>328.065</v>
      </c>
      <c r="AT17" s="5">
        <f>VLOOKUP($A17,'[1]wc 200720'!$A:$D,4,FALSE)</f>
        <v>68.799000000000007</v>
      </c>
      <c r="AU17" s="5">
        <f>VLOOKUP($A17,'[1]wc 270720'!$A:$D,4,FALSE)</f>
        <v>166.79499999999999</v>
      </c>
      <c r="AV17" s="5">
        <f>VLOOKUP($A17,'[1]wc 030820'!$A:$D,4,FALSE)</f>
        <v>190.02099999999999</v>
      </c>
      <c r="AW17" s="5">
        <f>VLOOKUP($A17,'[1]wc 100820'!$A:$D,4,FALSE)</f>
        <v>201.64500000000001</v>
      </c>
      <c r="AX17" s="5">
        <f>VLOOKUP($A17,'[1]wc 170820'!$A:$D,4,FALSE)</f>
        <v>168.37700000000001</v>
      </c>
      <c r="AY17" s="5">
        <f>VLOOKUP($A17,'[1]wc 240820'!$A:$D,4,FALSE)</f>
        <v>164.94</v>
      </c>
      <c r="AZ17" s="5">
        <f>VLOOKUP($A17,'[1]wc 310820'!$A:$D,4,FALSE)</f>
        <v>278.88799999999998</v>
      </c>
      <c r="BA17" s="5">
        <f>VLOOKUP($A17,'[1]wc 070920'!$A:$D,4,FALSE)</f>
        <v>223.45099999999999</v>
      </c>
      <c r="BB17" s="5">
        <f>VLOOKUP($A17,'[1]wc 140920'!$A:$D,4,FALSE)</f>
        <v>171.35599999999999</v>
      </c>
      <c r="BC17" s="5">
        <f>VLOOKUP($A17,'[1]wc 210920'!$A:$D,4,FALSE)</f>
        <v>230.785</v>
      </c>
      <c r="BD17" s="5">
        <f>VLOOKUP($A17,'[1]wc 280920'!$A:$D,4,FALSE)</f>
        <v>168.72200000000001</v>
      </c>
      <c r="BE17" s="5">
        <f>VLOOKUP($A17,'[1]wc 051020'!$A:$D,4,FALSE)</f>
        <v>84.415000000000006</v>
      </c>
      <c r="BF17" s="5">
        <f>VLOOKUP($A17,'[1]wc 121020'!$A:$D,4,FALSE)</f>
        <v>157.50399999999999</v>
      </c>
      <c r="BG17" s="5">
        <f>VLOOKUP($A17,'[1]wc 191020'!$A:$D,4,FALSE)</f>
        <v>140.941</v>
      </c>
      <c r="BH17" s="5">
        <f>VLOOKUP($A17,'[1]wc 261020'!$A:$D,4,FALSE)</f>
        <v>132.11000000000001</v>
      </c>
      <c r="BI17" s="5">
        <f>VLOOKUP($A17,'[1]wc 021120'!$A:$D,4,FALSE)</f>
        <v>31.69</v>
      </c>
      <c r="BJ17" s="5">
        <f>VLOOKUP($A17,'[1]wc 091120'!$A:$D,4,FALSE)</f>
        <v>35.834000000000003</v>
      </c>
      <c r="BK17" s="5">
        <f>VLOOKUP($A17,'[1]wc 161120'!$A:$D,4,FALSE)</f>
        <v>182.81299999999999</v>
      </c>
      <c r="BL17" s="5">
        <f>VLOOKUP($A17,'[1]wc 231120'!$A:$D,4,FALSE)</f>
        <v>94.891000000000005</v>
      </c>
      <c r="BM17" s="5">
        <f>VLOOKUP($A17,'[1]wc 301120'!$A:$D,4,FALSE)</f>
        <v>51.860999999999997</v>
      </c>
      <c r="BN17" s="5">
        <f>VLOOKUP($A17,'[1]wc 071220'!$A:$D,4,FALSE)</f>
        <v>135.98599999999999</v>
      </c>
      <c r="BO17" s="5">
        <f>VLOOKUP($A17,'[1]wc 141220'!$A:$D,4,FALSE)</f>
        <v>248.876</v>
      </c>
      <c r="BP17" s="5">
        <f>VLOOKUP($A17,'[1]wc 211220'!$A:$D,4,FALSE)</f>
        <v>163.577</v>
      </c>
      <c r="BQ17" s="5">
        <f>VLOOKUP($A17,'[1]wc 281220'!$A:$D,4,FALSE)</f>
        <v>136.65600000000001</v>
      </c>
      <c r="BR17" s="5">
        <f>VLOOKUP($A17,'[1]wc 040121'!$A:$D,4,FALSE)</f>
        <v>98.058999999999997</v>
      </c>
      <c r="BS17" s="5">
        <f>VLOOKUP($A17,'[1]wc 110121'!$A:$D,4,FALSE)</f>
        <v>115.47799999999999</v>
      </c>
      <c r="BT17" s="5">
        <f>VLOOKUP($A17,'[1]wc 180121'!$A:$D,4,FALSE)</f>
        <v>136.11099999999999</v>
      </c>
      <c r="BU17" s="5">
        <f>VLOOKUP($A17,'[1]wc 250121'!$A:$D,4,FALSE)</f>
        <v>115.261</v>
      </c>
      <c r="BV17" s="5">
        <f>VLOOKUP($A17,'[1]wc 010221'!$A:$D,4,FALSE)</f>
        <v>248.096</v>
      </c>
      <c r="BW17" s="5">
        <f>VLOOKUP($A17,'[1]wc 080221'!$A:$D,4,FALSE)</f>
        <v>145.27799999999999</v>
      </c>
      <c r="BX17" s="5">
        <f>VLOOKUP($A17,'[1]wc 150221'!$A:$D,4,FALSE)</f>
        <v>49.555</v>
      </c>
      <c r="BY17" s="5">
        <f>VLOOKUP($A17,'[1]wc 220221'!$A:$D,4,FALSE)</f>
        <v>68.367999999999995</v>
      </c>
      <c r="BZ17" s="5">
        <f>VLOOKUP($A17,'[1]wc 010321'!$A:$D,4,FALSE)</f>
        <v>151.22300000000001</v>
      </c>
      <c r="CA17" s="5">
        <v>141.14099999999999</v>
      </c>
      <c r="CB17" s="5">
        <v>14.207000000000001</v>
      </c>
      <c r="CC17" s="5"/>
      <c r="CD17" s="5"/>
      <c r="CE17" s="5">
        <v>22.423999999999999</v>
      </c>
      <c r="CF17" s="5">
        <v>130.06700000000001</v>
      </c>
      <c r="CG17" s="5">
        <v>161.61000000000001</v>
      </c>
      <c r="CH17" s="5">
        <v>114.754</v>
      </c>
      <c r="CI17" s="5">
        <v>299.577</v>
      </c>
      <c r="CJ17" s="5">
        <v>111.33499999999999</v>
      </c>
      <c r="CK17" s="5">
        <v>204.887</v>
      </c>
      <c r="CL17" s="5">
        <v>155.59399999999999</v>
      </c>
      <c r="CM17" s="5">
        <v>209.11799999999999</v>
      </c>
      <c r="CN17" s="5">
        <v>163.53399999999999</v>
      </c>
      <c r="CO17" s="5">
        <v>80.048000000000002</v>
      </c>
      <c r="CP17" s="5">
        <v>207.24199999999999</v>
      </c>
      <c r="CQ17" s="5">
        <v>179.197</v>
      </c>
      <c r="CR17" s="11">
        <f t="shared" si="0"/>
        <v>51602</v>
      </c>
      <c r="CS17" s="6" t="str">
        <f t="shared" si="0"/>
        <v xml:space="preserve">Shorthope Street Car Park, Musselburgh </v>
      </c>
      <c r="CT17" s="6" t="str">
        <f t="shared" si="0"/>
        <v>Journey</v>
      </c>
    </row>
    <row r="18" spans="1:98" x14ac:dyDescent="0.3">
      <c r="A18" s="11">
        <v>51603</v>
      </c>
      <c r="B18" s="6" t="s">
        <v>169</v>
      </c>
      <c r="C18" s="27" t="str">
        <f>VLOOKUP(A18,'[1]wc 130720'!I:K,3,FALSE)</f>
        <v>Destination</v>
      </c>
      <c r="D18" s="5">
        <v>265.46100000000001</v>
      </c>
      <c r="E18" s="5">
        <v>187.739</v>
      </c>
      <c r="F18" s="5">
        <v>144.84899999999999</v>
      </c>
      <c r="G18" s="5">
        <v>332.17099999999999</v>
      </c>
      <c r="H18" s="5">
        <v>188.059</v>
      </c>
      <c r="I18" s="5">
        <v>245.37200000000001</v>
      </c>
      <c r="J18" s="5">
        <v>261.399</v>
      </c>
      <c r="K18" s="5">
        <v>335.23</v>
      </c>
      <c r="L18" s="5">
        <v>378.15899999999999</v>
      </c>
      <c r="M18" s="5">
        <v>227.45099999999999</v>
      </c>
      <c r="N18" s="5">
        <v>249.94</v>
      </c>
      <c r="O18" s="5">
        <v>126.83</v>
      </c>
      <c r="P18" s="5">
        <v>111.129</v>
      </c>
      <c r="Q18" s="5">
        <v>166.13</v>
      </c>
      <c r="R18" s="5">
        <v>187.459</v>
      </c>
      <c r="S18" s="5">
        <v>147.47999999999999</v>
      </c>
      <c r="T18" s="5">
        <v>166.13</v>
      </c>
      <c r="U18" s="5">
        <v>218.1</v>
      </c>
      <c r="V18" s="5">
        <v>225.05</v>
      </c>
      <c r="W18" s="5">
        <v>23.388000000000002</v>
      </c>
      <c r="X18" s="5">
        <v>270.93099999999998</v>
      </c>
      <c r="Y18" s="5">
        <v>136.55099999999999</v>
      </c>
      <c r="Z18" s="5">
        <v>190.029</v>
      </c>
      <c r="AA18" s="5">
        <v>97.35</v>
      </c>
      <c r="AB18" s="5">
        <v>160.15</v>
      </c>
      <c r="AC18" s="5">
        <v>7.78</v>
      </c>
      <c r="AD18" s="5">
        <v>14.231</v>
      </c>
      <c r="AE18" s="5">
        <v>16.178999999999998</v>
      </c>
      <c r="AF18" s="5">
        <v>18.079999999999998</v>
      </c>
      <c r="AG18" s="5">
        <v>85.031999999999996</v>
      </c>
      <c r="AH18" s="5">
        <v>9.7989999999999995</v>
      </c>
      <c r="AI18" s="5">
        <v>1.96</v>
      </c>
      <c r="AJ18" s="5"/>
      <c r="AK18" s="5"/>
      <c r="AL18" s="5">
        <v>43.39</v>
      </c>
      <c r="AM18" s="5">
        <v>7.9089999999999998</v>
      </c>
      <c r="AN18" s="5">
        <v>6.52</v>
      </c>
      <c r="AO18" s="5">
        <v>43.54</v>
      </c>
      <c r="AP18" s="5">
        <v>43.75</v>
      </c>
      <c r="AQ18" s="5">
        <v>32.29</v>
      </c>
      <c r="AR18" s="5">
        <v>23.759</v>
      </c>
      <c r="AS18" s="5">
        <f>VLOOKUP($A18,'[1]wc 130720'!$A:$D,4,FALSE)</f>
        <v>92.79</v>
      </c>
      <c r="AT18" s="5">
        <f>VLOOKUP($A18,'[1]wc 200720'!$A:$D,4,FALSE)</f>
        <v>186.34100000000001</v>
      </c>
      <c r="AU18" s="5">
        <f>VLOOKUP($A18,'[1]wc 270720'!$A:$D,4,FALSE)</f>
        <v>110.581</v>
      </c>
      <c r="AV18" s="5">
        <f>VLOOKUP($A18,'[1]wc 030820'!$A:$D,4,FALSE)</f>
        <v>54</v>
      </c>
      <c r="AW18" s="5">
        <f>VLOOKUP($A18,'[1]wc 100820'!$A:$D,4,FALSE)</f>
        <v>33.192</v>
      </c>
      <c r="AX18" s="5">
        <f>VLOOKUP($A18,'[1]wc 170820'!$A:$D,4,FALSE)</f>
        <v>129.047</v>
      </c>
      <c r="AY18" s="5">
        <f>VLOOKUP($A18,'[1]wc 240820'!$A:$D,4,FALSE)</f>
        <v>145.17099999999999</v>
      </c>
      <c r="AZ18" s="5">
        <f>VLOOKUP($A18,'[1]wc 310820'!$A:$D,4,FALSE)</f>
        <v>82.147999999999996</v>
      </c>
      <c r="BA18" s="5">
        <f>VLOOKUP($A18,'[1]wc 070920'!$A:$D,4,FALSE)</f>
        <v>30.550999999999998</v>
      </c>
      <c r="BB18" s="5">
        <f>VLOOKUP($A18,'[1]wc 140920'!$A:$D,4,FALSE)</f>
        <v>116.88</v>
      </c>
      <c r="BC18" s="5">
        <f>VLOOKUP($A18,'[1]wc 210920'!$A:$D,4,FALSE)</f>
        <v>52.28</v>
      </c>
      <c r="BD18" s="5">
        <f>VLOOKUP($A18,'[1]wc 280920'!$A:$D,4,FALSE)</f>
        <v>43.289000000000001</v>
      </c>
      <c r="BE18" s="5">
        <f>VLOOKUP($A18,'[1]wc 051020'!$A:$D,4,FALSE)</f>
        <v>42.600999999999999</v>
      </c>
      <c r="BF18" s="5">
        <f>VLOOKUP($A18,'[1]wc 121020'!$A:$D,4,FALSE)</f>
        <v>39.950000000000003</v>
      </c>
      <c r="BG18" s="5">
        <f>VLOOKUP($A18,'[1]wc 191020'!$A:$D,4,FALSE)</f>
        <v>102.541</v>
      </c>
      <c r="BH18" s="5">
        <f>VLOOKUP($A18,'[1]wc 261020'!$A:$D,4,FALSE)</f>
        <v>70.349999999999994</v>
      </c>
      <c r="BI18" s="5">
        <f>VLOOKUP($A18,'[1]wc 021120'!$A:$D,4,FALSE)</f>
        <v>80.207999999999998</v>
      </c>
      <c r="BJ18" s="5">
        <f>VLOOKUP($A18,'[1]wc 091120'!$A:$D,4,FALSE)</f>
        <v>26.949000000000002</v>
      </c>
      <c r="BK18" s="5">
        <f>VLOOKUP($A18,'[1]wc 161120'!$A:$D,4,FALSE)</f>
        <v>110.871</v>
      </c>
      <c r="BL18" s="5">
        <f>VLOOKUP($A18,'[1]wc 231120'!$A:$D,4,FALSE)</f>
        <v>24.74</v>
      </c>
      <c r="BM18" s="5">
        <f>VLOOKUP($A18,'[1]wc 301120'!$A:$D,4,FALSE)</f>
        <v>55.679000000000002</v>
      </c>
      <c r="BN18" s="5">
        <f>VLOOKUP($A18,'[1]wc 071220'!$A:$D,4,FALSE)</f>
        <v>77.971000000000004</v>
      </c>
      <c r="BO18" s="5">
        <f>VLOOKUP($A18,'[1]wc 141220'!$A:$D,4,FALSE)</f>
        <v>69.209999999999994</v>
      </c>
      <c r="BP18" s="5">
        <f>VLOOKUP($A18,'[1]wc 211220'!$A:$D,4,FALSE)</f>
        <v>116.03100000000001</v>
      </c>
      <c r="BQ18" s="5">
        <f>VLOOKUP($A18,'[1]wc 281220'!$A:$D,4,FALSE)</f>
        <v>137.56899999999999</v>
      </c>
      <c r="BR18" s="5">
        <f>VLOOKUP($A18,'[1]wc 040121'!$A:$D,4,FALSE)</f>
        <v>37.450000000000003</v>
      </c>
      <c r="BS18" s="5">
        <f>VLOOKUP($A18,'[1]wc 110121'!$A:$D,4,FALSE)</f>
        <v>42.901000000000003</v>
      </c>
      <c r="BT18" s="5">
        <f>VLOOKUP($A18,'[1]wc 180121'!$A:$D,4,FALSE)</f>
        <v>81.350999999999999</v>
      </c>
      <c r="BU18" s="5">
        <f>VLOOKUP($A18,'[1]wc 250121'!$A:$D,4,FALSE)</f>
        <v>99.15</v>
      </c>
      <c r="BV18" s="5">
        <f>VLOOKUP($A18,'[1]wc 010221'!$A:$D,4,FALSE)</f>
        <v>15.721</v>
      </c>
      <c r="BW18" s="5"/>
      <c r="BX18" s="5">
        <f>VLOOKUP($A18,'[1]wc 150221'!$A:$D,4,FALSE)</f>
        <v>45.07</v>
      </c>
      <c r="BY18" s="5">
        <f>VLOOKUP($A18,'[1]wc 220221'!$A:$D,4,FALSE)</f>
        <v>25.609000000000002</v>
      </c>
      <c r="BZ18" s="5">
        <f>VLOOKUP($A18,'[1]wc 010321'!$A:$D,4,FALSE)</f>
        <v>49.488999999999997</v>
      </c>
      <c r="CA18" s="5">
        <v>40.409999999999997</v>
      </c>
      <c r="CB18" s="5">
        <v>119.572</v>
      </c>
      <c r="CC18" s="5">
        <v>34.418999999999997</v>
      </c>
      <c r="CD18" s="5">
        <v>37.918999999999997</v>
      </c>
      <c r="CE18" s="5">
        <v>74.792000000000002</v>
      </c>
      <c r="CF18" s="5">
        <v>30.76</v>
      </c>
      <c r="CG18" s="5">
        <v>70.209000000000003</v>
      </c>
      <c r="CH18" s="5">
        <v>49.4</v>
      </c>
      <c r="CI18" s="5">
        <v>81.649000000000001</v>
      </c>
      <c r="CJ18" s="5">
        <v>71.481999999999999</v>
      </c>
      <c r="CK18" s="5">
        <v>41.34</v>
      </c>
      <c r="CL18" s="5">
        <v>27.219000000000001</v>
      </c>
      <c r="CM18" s="5">
        <v>38.42</v>
      </c>
      <c r="CN18" s="5">
        <v>35.320999999999998</v>
      </c>
      <c r="CO18" s="5">
        <v>82.218000000000004</v>
      </c>
      <c r="CP18" s="5">
        <v>18.510999999999999</v>
      </c>
      <c r="CQ18" s="5">
        <v>67.528999999999996</v>
      </c>
      <c r="CR18" s="11">
        <f t="shared" si="0"/>
        <v>51603</v>
      </c>
      <c r="CS18" s="6" t="str">
        <f t="shared" si="0"/>
        <v xml:space="preserve">Station Road, East Linton </v>
      </c>
      <c r="CT18" s="6" t="str">
        <f t="shared" si="0"/>
        <v>Destination</v>
      </c>
    </row>
    <row r="19" spans="1:98" x14ac:dyDescent="0.3">
      <c r="A19" s="11">
        <v>51604</v>
      </c>
      <c r="B19" s="6" t="s">
        <v>169</v>
      </c>
      <c r="C19" s="27" t="str">
        <f>VLOOKUP(A19,'[1]wc 130720'!I:K,3,FALSE)</f>
        <v>Journey</v>
      </c>
      <c r="D19" s="5">
        <v>464.17200000000003</v>
      </c>
      <c r="E19" s="5">
        <v>345.65600000000001</v>
      </c>
      <c r="F19" s="5">
        <v>263.51799999999997</v>
      </c>
      <c r="G19" s="5">
        <v>401.53699999999998</v>
      </c>
      <c r="H19" s="5">
        <v>464.59300000000002</v>
      </c>
      <c r="I19" s="5">
        <v>632.04099999999994</v>
      </c>
      <c r="J19" s="5">
        <v>354.17200000000003</v>
      </c>
      <c r="K19" s="5">
        <v>437.45600000000002</v>
      </c>
      <c r="L19" s="5">
        <v>322.91699999999997</v>
      </c>
      <c r="M19" s="5">
        <v>384.577</v>
      </c>
      <c r="N19" s="5">
        <v>505.20100000000002</v>
      </c>
      <c r="O19" s="5">
        <v>564.4</v>
      </c>
      <c r="P19" s="5">
        <v>171.15700000000001</v>
      </c>
      <c r="Q19" s="5">
        <v>520.94500000000005</v>
      </c>
      <c r="R19" s="5">
        <v>383.80099999999999</v>
      </c>
      <c r="S19" s="5">
        <v>468.93200000000002</v>
      </c>
      <c r="T19" s="5">
        <v>520.94500000000005</v>
      </c>
      <c r="U19" s="5">
        <v>504.012</v>
      </c>
      <c r="V19" s="5">
        <v>633.47199999999998</v>
      </c>
      <c r="W19" s="5">
        <v>182.642</v>
      </c>
      <c r="X19" s="5">
        <v>90.239000000000004</v>
      </c>
      <c r="Y19" s="5">
        <v>96.343999999999994</v>
      </c>
      <c r="Z19" s="5">
        <v>86.353999999999999</v>
      </c>
      <c r="AA19" s="5">
        <v>169.02500000000001</v>
      </c>
      <c r="AB19" s="5">
        <v>44.895000000000003</v>
      </c>
      <c r="AC19" s="5">
        <v>30.934999999999999</v>
      </c>
      <c r="AD19" s="5"/>
      <c r="AE19" s="5"/>
      <c r="AF19" s="5">
        <v>43.366999999999997</v>
      </c>
      <c r="AG19" s="5">
        <v>25.245999999999999</v>
      </c>
      <c r="AH19" s="5">
        <v>6.875</v>
      </c>
      <c r="AI19" s="5">
        <v>17.193000000000001</v>
      </c>
      <c r="AJ19" s="5">
        <v>1.0609999999999999</v>
      </c>
      <c r="AK19" s="5"/>
      <c r="AL19" s="5">
        <v>38.905000000000001</v>
      </c>
      <c r="AM19" s="5">
        <v>49.914000000000001</v>
      </c>
      <c r="AN19" s="5">
        <v>87.905000000000001</v>
      </c>
      <c r="AO19" s="5">
        <v>62.512999999999998</v>
      </c>
      <c r="AP19" s="5">
        <v>33.969000000000001</v>
      </c>
      <c r="AQ19" s="5">
        <v>76.031999999999996</v>
      </c>
      <c r="AR19" s="5">
        <v>91.305000000000007</v>
      </c>
      <c r="AS19" s="5">
        <f>VLOOKUP($A19,'[1]wc 130720'!$A:$D,4,FALSE)</f>
        <v>107.636</v>
      </c>
      <c r="AT19" s="5">
        <f>VLOOKUP($A19,'[1]wc 200720'!$A:$D,4,FALSE)</f>
        <v>66.891999999999996</v>
      </c>
      <c r="AU19" s="5">
        <f>VLOOKUP($A19,'[1]wc 270720'!$A:$D,4,FALSE)</f>
        <v>87.540999999999997</v>
      </c>
      <c r="AV19" s="5">
        <f>VLOOKUP($A19,'[1]wc 030820'!$A:$D,4,FALSE)</f>
        <v>47.664000000000001</v>
      </c>
      <c r="AW19" s="5">
        <f>VLOOKUP($A19,'[1]wc 100820'!$A:$D,4,FALSE)</f>
        <v>51.533999999999999</v>
      </c>
      <c r="AX19" s="5">
        <f>VLOOKUP($A19,'[1]wc 170820'!$A:$D,4,FALSE)</f>
        <v>139.083</v>
      </c>
      <c r="AY19" s="5">
        <f>VLOOKUP($A19,'[1]wc 240820'!$A:$D,4,FALSE)</f>
        <v>139.416</v>
      </c>
      <c r="AZ19" s="5">
        <f>VLOOKUP($A19,'[1]wc 310820'!$A:$D,4,FALSE)</f>
        <v>76.247</v>
      </c>
      <c r="BA19" s="5">
        <f>VLOOKUP($A19,'[1]wc 070920'!$A:$D,4,FALSE)</f>
        <v>29.097000000000001</v>
      </c>
      <c r="BB19" s="5">
        <f>VLOOKUP($A19,'[1]wc 140920'!$A:$D,4,FALSE)</f>
        <v>119.196</v>
      </c>
      <c r="BC19" s="5">
        <f>VLOOKUP($A19,'[1]wc 210920'!$A:$D,4,FALSE)</f>
        <v>256.25200000000001</v>
      </c>
      <c r="BD19" s="5">
        <f>VLOOKUP($A19,'[1]wc 280920'!$A:$D,4,FALSE)</f>
        <v>100.434</v>
      </c>
      <c r="BE19" s="5">
        <f>VLOOKUP($A19,'[1]wc 051020'!$A:$D,4,FALSE)</f>
        <v>161.791</v>
      </c>
      <c r="BF19" s="5">
        <f>VLOOKUP($A19,'[1]wc 121020'!$A:$D,4,FALSE)</f>
        <v>59.476999999999997</v>
      </c>
      <c r="BG19" s="5">
        <f>VLOOKUP($A19,'[1]wc 191020'!$A:$D,4,FALSE)</f>
        <v>231.55600000000001</v>
      </c>
      <c r="BH19" s="5">
        <f>VLOOKUP($A19,'[1]wc 261020'!$A:$D,4,FALSE)</f>
        <v>149.60599999999999</v>
      </c>
      <c r="BI19" s="5">
        <f>VLOOKUP($A19,'[1]wc 021120'!$A:$D,4,FALSE)</f>
        <v>190.845</v>
      </c>
      <c r="BJ19" s="5">
        <f>VLOOKUP($A19,'[1]wc 091120'!$A:$D,4,FALSE)</f>
        <v>143.60499999999999</v>
      </c>
      <c r="BK19" s="5">
        <f>VLOOKUP($A19,'[1]wc 161120'!$A:$D,4,FALSE)</f>
        <v>151.89400000000001</v>
      </c>
      <c r="BL19" s="5">
        <f>VLOOKUP($A19,'[1]wc 231120'!$A:$D,4,FALSE)</f>
        <v>143.881</v>
      </c>
      <c r="BM19" s="5">
        <f>VLOOKUP($A19,'[1]wc 301120'!$A:$D,4,FALSE)</f>
        <v>36.607999999999997</v>
      </c>
      <c r="BN19" s="5">
        <f>VLOOKUP($A19,'[1]wc 071220'!$A:$D,4,FALSE)</f>
        <v>224.33099999999999</v>
      </c>
      <c r="BO19" s="5">
        <f>VLOOKUP($A19,'[1]wc 141220'!$A:$D,4,FALSE)</f>
        <v>95.784000000000006</v>
      </c>
      <c r="BP19" s="5">
        <f>VLOOKUP($A19,'[1]wc 211220'!$A:$D,4,FALSE)</f>
        <v>72.915000000000006</v>
      </c>
      <c r="BQ19" s="5">
        <f>VLOOKUP($A19,'[1]wc 281220'!$A:$D,4,FALSE)</f>
        <v>80.266000000000005</v>
      </c>
      <c r="BR19" s="5">
        <f>VLOOKUP($A19,'[1]wc 040121'!$A:$D,4,FALSE)</f>
        <v>106.624</v>
      </c>
      <c r="BS19" s="5">
        <f>VLOOKUP($A19,'[1]wc 110121'!$A:$D,4,FALSE)</f>
        <v>160.822</v>
      </c>
      <c r="BT19" s="5">
        <f>VLOOKUP($A19,'[1]wc 180121'!$A:$D,4,FALSE)</f>
        <v>189.10499999999999</v>
      </c>
      <c r="BU19" s="5">
        <f>VLOOKUP($A19,'[1]wc 250121'!$A:$D,4,FALSE)</f>
        <v>172.608</v>
      </c>
      <c r="BV19" s="5">
        <f>VLOOKUP($A19,'[1]wc 010221'!$A:$D,4,FALSE)</f>
        <v>244.18</v>
      </c>
      <c r="BW19" s="5">
        <f>VLOOKUP($A19,'[1]wc 080221'!$A:$D,4,FALSE)</f>
        <v>52.002000000000002</v>
      </c>
      <c r="BX19" s="5"/>
      <c r="BY19" s="5"/>
      <c r="BZ19" s="5">
        <f>VLOOKUP($A19,'[1]wc 010321'!$A:$D,4,FALSE)</f>
        <v>57.927</v>
      </c>
      <c r="CA19" s="5">
        <v>117.221</v>
      </c>
      <c r="CB19" s="5">
        <v>74.552000000000007</v>
      </c>
      <c r="CC19" s="5"/>
      <c r="CD19" s="5"/>
      <c r="CE19" s="5"/>
      <c r="CF19" s="5">
        <v>95.921999999999997</v>
      </c>
      <c r="CG19" s="5">
        <v>87.366</v>
      </c>
      <c r="CH19" s="5">
        <v>151.56899999999999</v>
      </c>
      <c r="CI19" s="5">
        <v>171.29499999999999</v>
      </c>
      <c r="CJ19" s="5">
        <v>113.015</v>
      </c>
      <c r="CK19" s="5">
        <v>71.793000000000006</v>
      </c>
      <c r="CL19" s="5">
        <v>177.834</v>
      </c>
      <c r="CM19" s="5">
        <v>271.64600000000002</v>
      </c>
      <c r="CN19" s="5">
        <v>256.63400000000001</v>
      </c>
      <c r="CO19" s="5">
        <v>91.135000000000005</v>
      </c>
      <c r="CP19" s="5">
        <v>325.226</v>
      </c>
      <c r="CQ19" s="5">
        <v>436.81200000000001</v>
      </c>
      <c r="CR19" s="11">
        <f t="shared" si="0"/>
        <v>51604</v>
      </c>
      <c r="CS19" s="6" t="str">
        <f t="shared" si="0"/>
        <v xml:space="preserve">Station Road, East Linton </v>
      </c>
      <c r="CT19" s="6" t="str">
        <f t="shared" si="0"/>
        <v>Journey</v>
      </c>
    </row>
    <row r="20" spans="1:98" x14ac:dyDescent="0.3">
      <c r="A20" s="11">
        <v>51605</v>
      </c>
      <c r="B20" s="6" t="s">
        <v>58</v>
      </c>
      <c r="C20" s="27" t="str">
        <f>VLOOKUP(A20,'[1]wc 130720'!I:K,3,FALSE)</f>
        <v>Destination</v>
      </c>
      <c r="D20" s="5">
        <v>110.04900000000001</v>
      </c>
      <c r="E20" s="5">
        <v>80.11</v>
      </c>
      <c r="F20" s="5">
        <v>91.47</v>
      </c>
      <c r="G20" s="5">
        <v>126.42</v>
      </c>
      <c r="H20" s="5">
        <v>190.41200000000001</v>
      </c>
      <c r="I20" s="5">
        <v>121.02800000000001</v>
      </c>
      <c r="J20" s="5">
        <v>130.66999999999999</v>
      </c>
      <c r="K20" s="5">
        <v>204.751</v>
      </c>
      <c r="L20" s="5">
        <v>115.998</v>
      </c>
      <c r="M20" s="5">
        <v>182.41</v>
      </c>
      <c r="N20" s="5">
        <v>139.08199999999999</v>
      </c>
      <c r="O20" s="5">
        <v>105.18899999999999</v>
      </c>
      <c r="P20" s="5">
        <v>178.44</v>
      </c>
      <c r="Q20" s="5">
        <v>81.588999999999999</v>
      </c>
      <c r="R20" s="5">
        <v>245.261</v>
      </c>
      <c r="S20" s="5">
        <v>211.19</v>
      </c>
      <c r="T20" s="5">
        <v>81.588999999999999</v>
      </c>
      <c r="U20" s="5">
        <v>169.489</v>
      </c>
      <c r="V20" s="5">
        <v>143.761</v>
      </c>
      <c r="W20" s="5">
        <v>125.97</v>
      </c>
      <c r="X20" s="5">
        <v>139.16</v>
      </c>
      <c r="Y20" s="5">
        <v>86.049000000000007</v>
      </c>
      <c r="Z20" s="5">
        <v>74.018000000000001</v>
      </c>
      <c r="AA20" s="5">
        <v>163.161</v>
      </c>
      <c r="AB20" s="5">
        <v>33.679000000000002</v>
      </c>
      <c r="AC20" s="5">
        <v>11.77</v>
      </c>
      <c r="AD20" s="5">
        <v>28.77</v>
      </c>
      <c r="AE20" s="5">
        <v>21.44</v>
      </c>
      <c r="AF20" s="5">
        <v>12.281000000000001</v>
      </c>
      <c r="AG20" s="5">
        <v>93.74</v>
      </c>
      <c r="AH20" s="5">
        <v>93.96</v>
      </c>
      <c r="AI20" s="5">
        <v>25.530999999999999</v>
      </c>
      <c r="AJ20" s="5">
        <v>38.448999999999998</v>
      </c>
      <c r="AK20" s="5">
        <v>29.971</v>
      </c>
      <c r="AL20" s="5">
        <v>17.36</v>
      </c>
      <c r="AM20" s="5">
        <v>31.58</v>
      </c>
      <c r="AN20" s="5">
        <v>31.279</v>
      </c>
      <c r="AO20" s="5">
        <v>48.33</v>
      </c>
      <c r="AP20" s="5">
        <v>55.13</v>
      </c>
      <c r="AQ20" s="5">
        <v>29.87</v>
      </c>
      <c r="AR20" s="5">
        <v>23.120999999999999</v>
      </c>
      <c r="AS20" s="5">
        <f>VLOOKUP($A20,'[1]wc 130720'!$A:$D,4,FALSE)</f>
        <v>39.29</v>
      </c>
      <c r="AT20" s="5"/>
      <c r="AU20" s="5">
        <f>VLOOKUP($A20,'[1]wc 270720'!$A:$D,4,FALSE)</f>
        <v>67.358999999999995</v>
      </c>
      <c r="AV20" s="5">
        <f>VLOOKUP($A20,'[1]wc 030820'!$A:$D,4,FALSE)</f>
        <v>24.5</v>
      </c>
      <c r="AW20" s="5">
        <f>VLOOKUP($A20,'[1]wc 100820'!$A:$D,4,FALSE)</f>
        <v>42.47</v>
      </c>
      <c r="AX20" s="5">
        <f>VLOOKUP($A20,'[1]wc 170820'!$A:$D,4,FALSE)</f>
        <v>52.94</v>
      </c>
      <c r="AY20" s="5">
        <f>VLOOKUP($A20,'[1]wc 240820'!$A:$D,4,FALSE)</f>
        <v>45.279000000000003</v>
      </c>
      <c r="AZ20" s="5">
        <f>VLOOKUP($A20,'[1]wc 310820'!$A:$D,4,FALSE)</f>
        <v>25.622</v>
      </c>
      <c r="BA20" s="5">
        <f>VLOOKUP($A20,'[1]wc 070920'!$A:$D,4,FALSE)</f>
        <v>52.418999999999997</v>
      </c>
      <c r="BB20" s="5">
        <f>VLOOKUP($A20,'[1]wc 140920'!$A:$D,4,FALSE)</f>
        <v>59.58</v>
      </c>
      <c r="BC20" s="5">
        <f>VLOOKUP($A20,'[1]wc 210920'!$A:$D,4,FALSE)</f>
        <v>54.328000000000003</v>
      </c>
      <c r="BD20" s="5">
        <f>VLOOKUP($A20,'[1]wc 280920'!$A:$D,4,FALSE)</f>
        <v>81.631</v>
      </c>
      <c r="BE20" s="5">
        <f>VLOOKUP($A20,'[1]wc 051020'!$A:$D,4,FALSE)</f>
        <v>51.228999999999999</v>
      </c>
      <c r="BF20" s="5">
        <f>VLOOKUP($A20,'[1]wc 121020'!$A:$D,4,FALSE)</f>
        <v>42.911000000000001</v>
      </c>
      <c r="BG20" s="5">
        <f>VLOOKUP($A20,'[1]wc 191020'!$A:$D,4,FALSE)</f>
        <v>25.63</v>
      </c>
      <c r="BH20" s="5">
        <f>VLOOKUP($A20,'[1]wc 261020'!$A:$D,4,FALSE)</f>
        <v>20.29</v>
      </c>
      <c r="BI20" s="5">
        <f>VLOOKUP($A20,'[1]wc 021120'!$A:$D,4,FALSE)</f>
        <v>19.29</v>
      </c>
      <c r="BJ20" s="5">
        <f>VLOOKUP($A20,'[1]wc 091120'!$A:$D,4,FALSE)</f>
        <v>17.449000000000002</v>
      </c>
      <c r="BK20" s="5">
        <f>VLOOKUP($A20,'[1]wc 161120'!$A:$D,4,FALSE)</f>
        <v>42.381</v>
      </c>
      <c r="BL20" s="5">
        <f>VLOOKUP($A20,'[1]wc 231120'!$A:$D,4,FALSE)</f>
        <v>35.792000000000002</v>
      </c>
      <c r="BM20" s="5">
        <f>VLOOKUP($A20,'[1]wc 301120'!$A:$D,4,FALSE)</f>
        <v>61.999000000000002</v>
      </c>
      <c r="BN20" s="5">
        <f>VLOOKUP($A20,'[1]wc 071220'!$A:$D,4,FALSE)</f>
        <v>13.71</v>
      </c>
      <c r="BO20" s="5">
        <f>VLOOKUP($A20,'[1]wc 141220'!$A:$D,4,FALSE)</f>
        <v>41.81</v>
      </c>
      <c r="BP20" s="5">
        <f>VLOOKUP($A20,'[1]wc 211220'!$A:$D,4,FALSE)</f>
        <v>44.75</v>
      </c>
      <c r="BQ20" s="5">
        <f>VLOOKUP($A20,'[1]wc 281220'!$A:$D,4,FALSE)</f>
        <v>17.059999999999999</v>
      </c>
      <c r="BR20" s="5">
        <f>VLOOKUP($A20,'[1]wc 040121'!$A:$D,4,FALSE)</f>
        <v>45.35</v>
      </c>
      <c r="BS20" s="5">
        <f>VLOOKUP($A20,'[1]wc 110121'!$A:$D,4,FALSE)</f>
        <v>45.26</v>
      </c>
      <c r="BT20" s="5">
        <f>VLOOKUP($A20,'[1]wc 180121'!$A:$D,4,FALSE)</f>
        <v>45.43</v>
      </c>
      <c r="BU20" s="5">
        <f>VLOOKUP($A20,'[1]wc 250121'!$A:$D,4,FALSE)</f>
        <v>43.42</v>
      </c>
      <c r="BV20" s="5">
        <f>VLOOKUP($A20,'[1]wc 010221'!$A:$D,4,FALSE)</f>
        <v>45.33</v>
      </c>
      <c r="BW20" s="5">
        <f>VLOOKUP($A20,'[1]wc 080221'!$A:$D,4,FALSE)</f>
        <v>59.131</v>
      </c>
      <c r="BX20" s="5">
        <f>VLOOKUP($A20,'[1]wc 150221'!$A:$D,4,FALSE)</f>
        <v>41.688000000000002</v>
      </c>
      <c r="BY20" s="5">
        <f>VLOOKUP($A20,'[1]wc 220221'!$A:$D,4,FALSE)</f>
        <v>18.36</v>
      </c>
      <c r="BZ20" s="5">
        <f>VLOOKUP($A20,'[1]wc 010321'!$A:$D,4,FALSE)</f>
        <v>90.18</v>
      </c>
      <c r="CA20" s="5">
        <v>23.701000000000001</v>
      </c>
      <c r="CB20" s="5">
        <v>34.029000000000003</v>
      </c>
      <c r="CC20" s="5">
        <v>75.5</v>
      </c>
      <c r="CD20" s="5">
        <v>42.14</v>
      </c>
      <c r="CE20" s="5">
        <v>86.64</v>
      </c>
      <c r="CF20" s="5">
        <v>45.970999999999997</v>
      </c>
      <c r="CG20" s="5">
        <v>111.02200000000001</v>
      </c>
      <c r="CH20" s="5">
        <v>10.61</v>
      </c>
      <c r="CI20" s="5">
        <v>93.817999999999998</v>
      </c>
      <c r="CJ20" s="5">
        <v>0.8</v>
      </c>
      <c r="CK20" s="5">
        <v>75.881</v>
      </c>
      <c r="CL20" s="5">
        <v>24.428999999999998</v>
      </c>
      <c r="CM20" s="5">
        <v>46.881</v>
      </c>
      <c r="CN20" s="5">
        <v>20.831</v>
      </c>
      <c r="CO20" s="5">
        <v>69.971000000000004</v>
      </c>
      <c r="CP20" s="5">
        <v>19.259</v>
      </c>
      <c r="CQ20" s="5">
        <v>17.829000000000001</v>
      </c>
      <c r="CR20" s="11">
        <f t="shared" si="0"/>
        <v>51605</v>
      </c>
      <c r="CS20" s="6" t="str">
        <f t="shared" si="0"/>
        <v>Gracefield Car Park, Musselburgh</v>
      </c>
      <c r="CT20" s="6" t="str">
        <f t="shared" si="0"/>
        <v>Destination</v>
      </c>
    </row>
    <row r="21" spans="1:98" x14ac:dyDescent="0.3">
      <c r="A21" s="11">
        <v>51606</v>
      </c>
      <c r="B21" s="6" t="s">
        <v>170</v>
      </c>
      <c r="C21" s="27" t="str">
        <f>VLOOKUP(A21,'[1]wc 130720'!I:K,3,FALSE)</f>
        <v>Destination</v>
      </c>
      <c r="D21" s="5">
        <v>136.93</v>
      </c>
      <c r="E21" s="5">
        <v>139.75899999999999</v>
      </c>
      <c r="F21" s="5">
        <v>113.649</v>
      </c>
      <c r="G21" s="5">
        <v>41.94</v>
      </c>
      <c r="H21" s="5">
        <v>172.78200000000001</v>
      </c>
      <c r="I21" s="5">
        <v>183.47</v>
      </c>
      <c r="J21" s="5">
        <v>152.941</v>
      </c>
      <c r="K21" s="5">
        <v>174.53899999999999</v>
      </c>
      <c r="L21" s="5">
        <v>175.12</v>
      </c>
      <c r="M21" s="5">
        <v>182.06100000000001</v>
      </c>
      <c r="N21" s="5">
        <v>115.14</v>
      </c>
      <c r="O21" s="5">
        <v>169.56899999999999</v>
      </c>
      <c r="P21" s="5">
        <v>147.44900000000001</v>
      </c>
      <c r="Q21" s="5">
        <v>132.63999999999999</v>
      </c>
      <c r="R21" s="5">
        <v>140.43100000000001</v>
      </c>
      <c r="S21" s="5">
        <v>5.9210000000000003</v>
      </c>
      <c r="T21" s="5">
        <v>132.63999999999999</v>
      </c>
      <c r="U21" s="5">
        <v>93.230999999999995</v>
      </c>
      <c r="V21" s="5">
        <v>94.26</v>
      </c>
      <c r="W21" s="5">
        <v>47.488999999999997</v>
      </c>
      <c r="X21" s="5">
        <v>33.881</v>
      </c>
      <c r="Y21" s="5">
        <v>108.961</v>
      </c>
      <c r="Z21" s="5">
        <v>25.449000000000002</v>
      </c>
      <c r="AA21" s="5">
        <v>7.3010000000000002</v>
      </c>
      <c r="AB21" s="5">
        <v>12.539</v>
      </c>
      <c r="AC21" s="5">
        <v>21.52</v>
      </c>
      <c r="AD21" s="5"/>
      <c r="AE21" s="5"/>
      <c r="AF21" s="5"/>
      <c r="AG21" s="5"/>
      <c r="AH21" s="5"/>
      <c r="AI21" s="5"/>
      <c r="AJ21" s="5"/>
      <c r="AK21" s="5"/>
      <c r="AL21" s="5"/>
      <c r="AM21" s="5">
        <v>15.57</v>
      </c>
      <c r="AN21" s="5"/>
      <c r="AO21" s="5"/>
      <c r="AP21" s="5"/>
      <c r="AQ21" s="5"/>
      <c r="AR21" s="5"/>
      <c r="AS21" s="5"/>
      <c r="AT21" s="5">
        <f>VLOOKUP($A21,'[1]wc 200720'!$A:$D,4,FALSE)</f>
        <v>75.501000000000005</v>
      </c>
      <c r="AU21" s="5">
        <f>VLOOKUP($A21,'[1]wc 270720'!$A:$D,4,FALSE)</f>
        <v>37.948999999999998</v>
      </c>
      <c r="AV21" s="5">
        <f>VLOOKUP($A21,'[1]wc 030820'!$A:$D,4,FALSE)</f>
        <v>25.19</v>
      </c>
      <c r="AW21" s="5">
        <f>VLOOKUP($A21,'[1]wc 100820'!$A:$D,4,FALSE)</f>
        <v>43.56</v>
      </c>
      <c r="AX21" s="5">
        <f>VLOOKUP($A21,'[1]wc 170820'!$A:$D,4,FALSE)</f>
        <v>56.991</v>
      </c>
      <c r="AY21" s="5">
        <f>VLOOKUP($A21,'[1]wc 240820'!$A:$D,4,FALSE)</f>
        <v>43.89</v>
      </c>
      <c r="AZ21" s="5">
        <f>VLOOKUP($A21,'[1]wc 310820'!$A:$D,4,FALSE)</f>
        <v>57.591000000000001</v>
      </c>
      <c r="BA21" s="5">
        <f>VLOOKUP($A21,'[1]wc 070920'!$A:$D,4,FALSE)</f>
        <v>24.279</v>
      </c>
      <c r="BB21" s="5">
        <f>VLOOKUP($A21,'[1]wc 140920'!$A:$D,4,FALSE)</f>
        <v>4.8</v>
      </c>
      <c r="BC21" s="5">
        <f>VLOOKUP($A21,'[1]wc 210920'!$A:$D,4,FALSE)</f>
        <v>30.04</v>
      </c>
      <c r="BD21" s="5">
        <f>VLOOKUP($A21,'[1]wc 280920'!$A:$D,4,FALSE)</f>
        <v>23.030999999999999</v>
      </c>
      <c r="BE21" s="5">
        <f>VLOOKUP($A21,'[1]wc 051020'!$A:$D,4,FALSE)</f>
        <v>12.79</v>
      </c>
      <c r="BF21" s="5">
        <f>VLOOKUP($A21,'[1]wc 121020'!$A:$D,4,FALSE)</f>
        <v>27.56</v>
      </c>
      <c r="BG21" s="5"/>
      <c r="BH21" s="5">
        <f>VLOOKUP($A21,'[1]wc 261020'!$A:$D,4,FALSE)</f>
        <v>25.798999999999999</v>
      </c>
      <c r="BI21" s="5">
        <f>VLOOKUP($A21,'[1]wc 021120'!$A:$D,4,FALSE)</f>
        <v>29</v>
      </c>
      <c r="BJ21" s="5">
        <f>VLOOKUP($A21,'[1]wc 091120'!$A:$D,4,FALSE)</f>
        <v>24.161000000000001</v>
      </c>
      <c r="BK21" s="5">
        <f>VLOOKUP($A21,'[1]wc 161120'!$A:$D,4,FALSE)</f>
        <v>40.548999999999999</v>
      </c>
      <c r="BL21" s="5">
        <f>VLOOKUP($A21,'[1]wc 231120'!$A:$D,4,FALSE)</f>
        <v>35.53</v>
      </c>
      <c r="BM21" s="5">
        <f>VLOOKUP($A21,'[1]wc 301120'!$A:$D,4,FALSE)</f>
        <v>21.591999999999999</v>
      </c>
      <c r="BN21" s="5">
        <f>VLOOKUP($A21,'[1]wc 071220'!$A:$D,4,FALSE)</f>
        <v>72.77</v>
      </c>
      <c r="BO21" s="5">
        <f>VLOOKUP($A21,'[1]wc 141220'!$A:$D,4,FALSE)</f>
        <v>20.85</v>
      </c>
      <c r="BP21" s="5">
        <f>VLOOKUP($A21,'[1]wc 211220'!$A:$D,4,FALSE)</f>
        <v>12.509</v>
      </c>
      <c r="BQ21" s="5"/>
      <c r="BR21" s="5"/>
      <c r="BS21" s="5">
        <f>VLOOKUP($A21,'[1]wc 110121'!$A:$D,4,FALSE)</f>
        <v>11.91</v>
      </c>
      <c r="BT21" s="5">
        <f>VLOOKUP($A21,'[1]wc 180121'!$A:$D,4,FALSE)</f>
        <v>9.09</v>
      </c>
      <c r="BU21" s="5">
        <f>VLOOKUP($A21,'[1]wc 250121'!$A:$D,4,FALSE)</f>
        <v>38.198999999999998</v>
      </c>
      <c r="BV21" s="5">
        <f>VLOOKUP($A21,'[1]wc 010221'!$A:$D,4,FALSE)</f>
        <v>53.36</v>
      </c>
      <c r="BW21" s="5">
        <f>VLOOKUP($A21,'[1]wc 080221'!$A:$D,4,FALSE)</f>
        <v>22.56</v>
      </c>
      <c r="BX21" s="5"/>
      <c r="BY21" s="5">
        <f>VLOOKUP($A21,'[1]wc 220221'!$A:$D,4,FALSE)</f>
        <v>13.83</v>
      </c>
      <c r="BZ21" s="5">
        <f>VLOOKUP($A21,'[1]wc 010321'!$A:$D,4,FALSE)</f>
        <v>36.978999999999999</v>
      </c>
      <c r="CA21" s="5"/>
      <c r="CB21" s="5">
        <v>113.42100000000001</v>
      </c>
      <c r="CC21" s="5">
        <v>23.46</v>
      </c>
      <c r="CD21" s="5">
        <v>14.339</v>
      </c>
      <c r="CE21" s="5">
        <v>40.121000000000002</v>
      </c>
      <c r="CF21" s="5">
        <v>31.76</v>
      </c>
      <c r="CG21" s="5">
        <v>58.46</v>
      </c>
      <c r="CH21" s="5">
        <v>14.199</v>
      </c>
      <c r="CI21" s="5">
        <v>0.67</v>
      </c>
      <c r="CJ21" s="5">
        <v>17.190999999999999</v>
      </c>
      <c r="CK21" s="5">
        <v>28.4</v>
      </c>
      <c r="CL21" s="5">
        <v>89.099000000000004</v>
      </c>
      <c r="CM21" s="5">
        <v>8.81</v>
      </c>
      <c r="CN21" s="5">
        <v>26.550999999999998</v>
      </c>
      <c r="CO21" s="5">
        <v>49.100999999999999</v>
      </c>
      <c r="CP21" s="5">
        <v>78.87</v>
      </c>
      <c r="CQ21" s="5">
        <v>11.81</v>
      </c>
      <c r="CR21" s="11">
        <f t="shared" si="0"/>
        <v>51606</v>
      </c>
      <c r="CS21" s="6" t="str">
        <f t="shared" si="0"/>
        <v xml:space="preserve">Gracefield Car Park, Musselburgh </v>
      </c>
      <c r="CT21" s="6" t="str">
        <f t="shared" si="0"/>
        <v>Destination</v>
      </c>
    </row>
    <row r="22" spans="1:98" x14ac:dyDescent="0.3">
      <c r="A22" s="11">
        <v>51607</v>
      </c>
      <c r="B22" s="6" t="s">
        <v>192</v>
      </c>
      <c r="C22" s="27" t="str">
        <f>VLOOKUP(A22,'[1]wc 130720'!I:K,3,FALSE)</f>
        <v>Destination</v>
      </c>
      <c r="D22" s="5">
        <v>146.489</v>
      </c>
      <c r="E22" s="5">
        <v>205.77099999999999</v>
      </c>
      <c r="F22" s="5">
        <v>42.98</v>
      </c>
      <c r="G22" s="5">
        <v>116.208</v>
      </c>
      <c r="H22" s="5">
        <v>144.71</v>
      </c>
      <c r="I22" s="5">
        <v>212.20099999999999</v>
      </c>
      <c r="J22" s="5">
        <v>120.8</v>
      </c>
      <c r="K22" s="5">
        <v>190.01</v>
      </c>
      <c r="L22" s="5">
        <v>185.73099999999999</v>
      </c>
      <c r="M22" s="5">
        <v>192.79900000000001</v>
      </c>
      <c r="N22" s="5">
        <v>198.43100000000001</v>
      </c>
      <c r="O22" s="5">
        <v>151.43100000000001</v>
      </c>
      <c r="P22" s="5">
        <v>17.097999999999999</v>
      </c>
      <c r="Q22" s="5">
        <v>27.26</v>
      </c>
      <c r="R22" s="5">
        <v>103.541</v>
      </c>
      <c r="S22" s="5">
        <v>104.331</v>
      </c>
      <c r="T22" s="5">
        <v>27.26</v>
      </c>
      <c r="U22" s="5">
        <v>164.999</v>
      </c>
      <c r="V22" s="5">
        <v>192.191</v>
      </c>
      <c r="W22" s="5">
        <v>42.710999999999999</v>
      </c>
      <c r="X22" s="5">
        <v>22.338999999999999</v>
      </c>
      <c r="Y22" s="5"/>
      <c r="Z22" s="5">
        <v>40.21</v>
      </c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>
        <f>VLOOKUP($A22,'[1]wc 091120'!$A:$D,4,FALSE)</f>
        <v>6.44</v>
      </c>
      <c r="BK22" s="5">
        <f>VLOOKUP($A22,'[1]wc 161120'!$A:$D,4,FALSE)</f>
        <v>5.3</v>
      </c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>
        <v>24.25</v>
      </c>
      <c r="CB22" s="5"/>
      <c r="CC22" s="5"/>
      <c r="CD22" s="5">
        <v>15.09</v>
      </c>
      <c r="CE22" s="5"/>
      <c r="CF22" s="5"/>
      <c r="CG22" s="5"/>
      <c r="CH22" s="5">
        <v>1.62</v>
      </c>
      <c r="CI22" s="5"/>
      <c r="CJ22" s="5"/>
      <c r="CK22" s="5"/>
      <c r="CL22" s="5">
        <v>6.0789999999999997</v>
      </c>
      <c r="CM22" s="5"/>
      <c r="CN22" s="5"/>
      <c r="CO22" s="5"/>
      <c r="CP22" s="5"/>
      <c r="CQ22" s="5">
        <v>6.25</v>
      </c>
      <c r="CR22" s="11">
        <f t="shared" si="0"/>
        <v>51607</v>
      </c>
      <c r="CS22" s="6" t="str">
        <f t="shared" si="0"/>
        <v>Park and Choose, Wallyford</v>
      </c>
      <c r="CT22" s="6" t="str">
        <f t="shared" si="0"/>
        <v>Destination</v>
      </c>
    </row>
    <row r="23" spans="1:98" x14ac:dyDescent="0.3">
      <c r="A23" s="11">
        <v>51608</v>
      </c>
      <c r="B23" s="6" t="s">
        <v>192</v>
      </c>
      <c r="C23" s="27" t="str">
        <f>VLOOKUP(A23,'[1]wc 130720'!I:K,3,FALSE)</f>
        <v>Destination</v>
      </c>
      <c r="D23" s="5">
        <v>127.58</v>
      </c>
      <c r="E23" s="5">
        <v>126.71</v>
      </c>
      <c r="F23" s="5">
        <v>101.919</v>
      </c>
      <c r="G23" s="5">
        <v>107.07</v>
      </c>
      <c r="H23" s="5">
        <v>135.37899999999999</v>
      </c>
      <c r="I23" s="5">
        <v>157.80099999999999</v>
      </c>
      <c r="J23" s="5">
        <v>114.879</v>
      </c>
      <c r="K23" s="5">
        <v>143.511</v>
      </c>
      <c r="L23" s="5">
        <v>112.078</v>
      </c>
      <c r="M23" s="5">
        <v>101.911</v>
      </c>
      <c r="N23" s="5">
        <v>162.82900000000001</v>
      </c>
      <c r="O23" s="5">
        <v>74.441999999999993</v>
      </c>
      <c r="P23" s="5">
        <v>25.849</v>
      </c>
      <c r="Q23" s="5">
        <v>75.09</v>
      </c>
      <c r="R23" s="5">
        <v>72.108999999999995</v>
      </c>
      <c r="S23" s="5">
        <v>195.13</v>
      </c>
      <c r="T23" s="5">
        <v>75.09</v>
      </c>
      <c r="U23" s="5">
        <v>181.869</v>
      </c>
      <c r="V23" s="5">
        <v>185.96100000000001</v>
      </c>
      <c r="W23" s="5">
        <v>76.457999999999998</v>
      </c>
      <c r="X23" s="5">
        <v>11.551</v>
      </c>
      <c r="Y23" s="5">
        <v>7.35</v>
      </c>
      <c r="Z23" s="5">
        <v>33.319000000000003</v>
      </c>
      <c r="AA23" s="5">
        <v>17.010000000000002</v>
      </c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>
        <f>VLOOKUP($A23,'[1]wc 070920'!$A:$D,4,FALSE)</f>
        <v>13.840999999999999</v>
      </c>
      <c r="BB23" s="5">
        <f>VLOOKUP($A23,'[1]wc 140920'!$A:$D,4,FALSE)</f>
        <v>30.51</v>
      </c>
      <c r="BC23" s="5"/>
      <c r="BD23" s="5"/>
      <c r="BE23" s="5"/>
      <c r="BF23" s="5">
        <f>VLOOKUP($A23,'[1]wc 121020'!$A:$D,4,FALSE)</f>
        <v>13.48</v>
      </c>
      <c r="BG23" s="5"/>
      <c r="BH23" s="5"/>
      <c r="BI23" s="5"/>
      <c r="BJ23" s="5">
        <f>VLOOKUP($A23,'[1]wc 091120'!$A:$D,4,FALSE)</f>
        <v>32.098999999999997</v>
      </c>
      <c r="BK23" s="5"/>
      <c r="BL23" s="5"/>
      <c r="BM23" s="5"/>
      <c r="BN23" s="5"/>
      <c r="BO23" s="5"/>
      <c r="BP23" s="5">
        <f>VLOOKUP($A23,'[1]wc 211220'!$A:$D,4,FALSE)</f>
        <v>1.23</v>
      </c>
      <c r="BQ23" s="5"/>
      <c r="BR23" s="5">
        <f>VLOOKUP($A23,'[1]wc 040121'!$A:$D,4,FALSE)</f>
        <v>0.31</v>
      </c>
      <c r="BS23" s="5"/>
      <c r="BT23" s="5"/>
      <c r="BU23" s="5"/>
      <c r="BV23" s="5"/>
      <c r="BW23" s="5"/>
      <c r="BX23" s="5"/>
      <c r="BY23" s="5"/>
      <c r="BZ23" s="5"/>
      <c r="CA23" s="5">
        <v>52.610999999999997</v>
      </c>
      <c r="CB23" s="5">
        <v>67.989999999999995</v>
      </c>
      <c r="CC23" s="5">
        <v>57.658999999999999</v>
      </c>
      <c r="CD23" s="5">
        <v>35.371000000000002</v>
      </c>
      <c r="CE23" s="5">
        <v>34.290999999999997</v>
      </c>
      <c r="CF23" s="5">
        <v>55.51</v>
      </c>
      <c r="CG23" s="5">
        <v>72.918999999999997</v>
      </c>
      <c r="CH23" s="5">
        <v>18.68</v>
      </c>
      <c r="CI23" s="5">
        <v>61.28</v>
      </c>
      <c r="CJ23" s="5"/>
      <c r="CK23" s="5">
        <v>52.75</v>
      </c>
      <c r="CL23" s="5">
        <v>56.319000000000003</v>
      </c>
      <c r="CM23" s="5">
        <v>53.52</v>
      </c>
      <c r="CN23" s="5">
        <v>30.23</v>
      </c>
      <c r="CO23" s="5"/>
      <c r="CP23" s="5">
        <v>21.97</v>
      </c>
      <c r="CQ23" s="5">
        <v>52.170999999999999</v>
      </c>
      <c r="CR23" s="11">
        <f t="shared" si="0"/>
        <v>51608</v>
      </c>
      <c r="CS23" s="6" t="str">
        <f t="shared" si="0"/>
        <v>Park and Choose, Wallyford</v>
      </c>
      <c r="CT23" s="6" t="str">
        <f t="shared" si="0"/>
        <v>Destination</v>
      </c>
    </row>
    <row r="24" spans="1:98" x14ac:dyDescent="0.3">
      <c r="A24" s="11">
        <v>51609</v>
      </c>
      <c r="B24" s="6" t="s">
        <v>171</v>
      </c>
      <c r="C24" s="27" t="str">
        <f>VLOOKUP(A24,'[1]wc 130720'!I:K,3,FALSE)</f>
        <v>Destination</v>
      </c>
      <c r="D24" s="5">
        <v>55.021000000000001</v>
      </c>
      <c r="E24" s="5">
        <v>81.228999999999999</v>
      </c>
      <c r="F24" s="5"/>
      <c r="G24" s="5">
        <v>56.551000000000002</v>
      </c>
      <c r="H24" s="5">
        <v>92.49</v>
      </c>
      <c r="I24" s="5">
        <v>94.949999999999989</v>
      </c>
      <c r="J24" s="5">
        <v>45</v>
      </c>
      <c r="K24" s="5">
        <v>97.918999999999997</v>
      </c>
      <c r="L24" s="5">
        <v>98.67</v>
      </c>
      <c r="M24" s="5">
        <v>31.23</v>
      </c>
      <c r="N24" s="5">
        <v>113.892</v>
      </c>
      <c r="O24" s="5">
        <v>160.46</v>
      </c>
      <c r="P24" s="5">
        <v>70.287999999999997</v>
      </c>
      <c r="Q24" s="5">
        <v>109.56100000000001</v>
      </c>
      <c r="R24" s="5">
        <v>22.638999999999999</v>
      </c>
      <c r="S24" s="5">
        <v>181.37200000000001</v>
      </c>
      <c r="T24" s="5">
        <v>109.56100000000001</v>
      </c>
      <c r="U24" s="5">
        <v>62.088999999999999</v>
      </c>
      <c r="V24" s="5">
        <v>73.31</v>
      </c>
      <c r="W24" s="5">
        <v>6.74</v>
      </c>
      <c r="X24" s="5">
        <v>25.32</v>
      </c>
      <c r="Y24" s="5">
        <v>82.36</v>
      </c>
      <c r="Z24" s="5">
        <v>14.398999999999999</v>
      </c>
      <c r="AA24" s="5">
        <v>25.231999999999999</v>
      </c>
      <c r="AB24" s="5">
        <v>42.347999999999999</v>
      </c>
      <c r="AC24" s="5">
        <v>7.07</v>
      </c>
      <c r="AD24" s="5">
        <v>45.280999999999999</v>
      </c>
      <c r="AE24" s="5">
        <v>6.6390000000000002</v>
      </c>
      <c r="AF24" s="5"/>
      <c r="AG24" s="5"/>
      <c r="AH24" s="5"/>
      <c r="AI24" s="5">
        <v>7.05</v>
      </c>
      <c r="AJ24" s="5"/>
      <c r="AK24" s="5"/>
      <c r="AL24" s="5"/>
      <c r="AM24" s="5">
        <v>6.98</v>
      </c>
      <c r="AN24" s="5">
        <v>34.511000000000003</v>
      </c>
      <c r="AO24" s="5">
        <v>35.4</v>
      </c>
      <c r="AP24" s="5">
        <v>7.03</v>
      </c>
      <c r="AQ24" s="5">
        <v>17.809000000000001</v>
      </c>
      <c r="AR24" s="5">
        <v>15.141</v>
      </c>
      <c r="AS24" s="5">
        <f>VLOOKUP($A24,'[1]wc 130720'!$A:$D,4,FALSE)</f>
        <v>7.74</v>
      </c>
      <c r="AT24" s="5">
        <f>VLOOKUP($A24,'[1]wc 200720'!$A:$D,4,FALSE)</f>
        <v>25.690999999999999</v>
      </c>
      <c r="AU24" s="5"/>
      <c r="AV24" s="5">
        <f>VLOOKUP($A24,'[1]wc 030820'!$A:$D,4,FALSE)</f>
        <v>58.819000000000003</v>
      </c>
      <c r="AW24" s="5">
        <f>VLOOKUP($A24,'[1]wc 100820'!$A:$D,4,FALSE)</f>
        <v>10.72</v>
      </c>
      <c r="AX24" s="5">
        <f>VLOOKUP($A24,'[1]wc 170820'!$A:$D,4,FALSE)</f>
        <v>58.348999999999997</v>
      </c>
      <c r="AY24" s="5">
        <f>VLOOKUP($A24,'[1]wc 240820'!$A:$D,4,FALSE)</f>
        <v>32.941000000000003</v>
      </c>
      <c r="AZ24" s="5">
        <f>VLOOKUP($A24,'[1]wc 310820'!$A:$D,4,FALSE)</f>
        <v>35.65</v>
      </c>
      <c r="BA24" s="5">
        <f>VLOOKUP($A24,'[1]wc 070920'!$A:$D,4,FALSE)</f>
        <v>105.69</v>
      </c>
      <c r="BB24" s="5">
        <f>VLOOKUP($A24,'[1]wc 140920'!$A:$D,4,FALSE)</f>
        <v>34.640999999999998</v>
      </c>
      <c r="BC24" s="5">
        <f>VLOOKUP($A24,'[1]wc 210920'!$A:$D,4,FALSE)</f>
        <v>166.958</v>
      </c>
      <c r="BD24" s="5">
        <f>VLOOKUP($A24,'[1]wc 280920'!$A:$D,4,FALSE)</f>
        <v>68.650999999999996</v>
      </c>
      <c r="BE24" s="5">
        <f>VLOOKUP($A24,'[1]wc 051020'!$A:$D,4,FALSE)</f>
        <v>59.808999999999997</v>
      </c>
      <c r="BF24" s="5">
        <f>VLOOKUP($A24,'[1]wc 121020'!$A:$D,4,FALSE)</f>
        <v>76.209000000000003</v>
      </c>
      <c r="BG24" s="5">
        <f>VLOOKUP($A24,'[1]wc 191020'!$A:$D,4,FALSE)</f>
        <v>7.02</v>
      </c>
      <c r="BH24" s="5">
        <f>VLOOKUP($A24,'[1]wc 261020'!$A:$D,4,FALSE)</f>
        <v>6.78</v>
      </c>
      <c r="BI24" s="5"/>
      <c r="BJ24" s="5">
        <f>VLOOKUP($A24,'[1]wc 091120'!$A:$D,4,FALSE)</f>
        <v>13.74</v>
      </c>
      <c r="BK24" s="5"/>
      <c r="BL24" s="5">
        <f>VLOOKUP($A24,'[1]wc 231120'!$A:$D,4,FALSE)</f>
        <v>22.081</v>
      </c>
      <c r="BM24" s="5"/>
      <c r="BN24" s="5">
        <f>VLOOKUP($A24,'[1]wc 071220'!$A:$D,4,FALSE)</f>
        <v>6.51</v>
      </c>
      <c r="BO24" s="5">
        <f>VLOOKUP($A24,'[1]wc 141220'!$A:$D,4,FALSE)</f>
        <v>6.7910000000000004</v>
      </c>
      <c r="BP24" s="5"/>
      <c r="BQ24" s="5">
        <f>VLOOKUP($A24,'[1]wc 281220'!$A:$D,4,FALSE)</f>
        <v>6.6890000000000001</v>
      </c>
      <c r="BR24" s="5">
        <f>VLOOKUP($A24,'[1]wc 040121'!$A:$D,4,FALSE)</f>
        <v>36.17</v>
      </c>
      <c r="BS24" s="5">
        <f>VLOOKUP($A24,'[1]wc 110121'!$A:$D,4,FALSE)</f>
        <v>27.53</v>
      </c>
      <c r="BT24" s="5">
        <f>VLOOKUP($A24,'[1]wc 180121'!$A:$D,4,FALSE)</f>
        <v>38.229999999999997</v>
      </c>
      <c r="BU24" s="5"/>
      <c r="BV24" s="5"/>
      <c r="BW24" s="5">
        <f>VLOOKUP($A24,'[1]wc 080221'!$A:$D,4,FALSE)</f>
        <v>18.510000000000002</v>
      </c>
      <c r="BX24" s="5">
        <f>VLOOKUP($A24,'[1]wc 150221'!$A:$D,4,FALSE)</f>
        <v>11.53</v>
      </c>
      <c r="BY24" s="5"/>
      <c r="BZ24" s="5"/>
      <c r="CA24" s="5"/>
      <c r="CB24" s="5"/>
      <c r="CC24" s="5">
        <v>12.79</v>
      </c>
      <c r="CD24" s="5">
        <v>30.77</v>
      </c>
      <c r="CE24" s="5">
        <v>19.361000000000001</v>
      </c>
      <c r="CF24" s="5">
        <v>6.399</v>
      </c>
      <c r="CG24" s="5">
        <v>33.26</v>
      </c>
      <c r="CH24" s="5">
        <v>32.99</v>
      </c>
      <c r="CI24" s="5">
        <v>18.670000000000002</v>
      </c>
      <c r="CJ24" s="5">
        <v>13.75</v>
      </c>
      <c r="CK24" s="5">
        <v>48.889000000000003</v>
      </c>
      <c r="CL24" s="5">
        <v>16.140999999999998</v>
      </c>
      <c r="CM24" s="5"/>
      <c r="CN24" s="5">
        <v>7.03</v>
      </c>
      <c r="CO24" s="5"/>
      <c r="CP24" s="5"/>
      <c r="CQ24" s="5"/>
      <c r="CR24" s="11">
        <f t="shared" si="0"/>
        <v>51609</v>
      </c>
      <c r="CS24" s="6" t="str">
        <f t="shared" si="0"/>
        <v xml:space="preserve">Church Street, Stenton </v>
      </c>
      <c r="CT24" s="6" t="str">
        <f t="shared" si="0"/>
        <v>Destination</v>
      </c>
    </row>
    <row r="25" spans="1:98" x14ac:dyDescent="0.3">
      <c r="A25" s="11">
        <v>51610</v>
      </c>
      <c r="B25" s="6" t="s">
        <v>172</v>
      </c>
      <c r="C25" s="27" t="str">
        <f>VLOOKUP(A25,'[1]wc 130720'!I:K,3,FALSE)</f>
        <v>Destination</v>
      </c>
      <c r="D25" s="5">
        <v>69.459999999999994</v>
      </c>
      <c r="E25" s="5">
        <v>74.781000000000006</v>
      </c>
      <c r="F25" s="5">
        <v>6.6289999999999996</v>
      </c>
      <c r="G25" s="5">
        <v>67.680000000000007</v>
      </c>
      <c r="H25" s="5">
        <v>63.118000000000002</v>
      </c>
      <c r="I25" s="5">
        <v>29.22</v>
      </c>
      <c r="J25" s="5">
        <v>84.661000000000001</v>
      </c>
      <c r="K25" s="5">
        <v>110.51</v>
      </c>
      <c r="L25" s="5">
        <v>32.140999999999998</v>
      </c>
      <c r="M25" s="5">
        <v>141.839</v>
      </c>
      <c r="N25" s="5">
        <v>44.039000000000001</v>
      </c>
      <c r="O25" s="5">
        <v>75</v>
      </c>
      <c r="P25" s="5">
        <v>22.72</v>
      </c>
      <c r="Q25" s="5">
        <v>16.309999999999999</v>
      </c>
      <c r="R25" s="5">
        <v>56.831000000000003</v>
      </c>
      <c r="S25" s="5">
        <v>45.75</v>
      </c>
      <c r="T25" s="5">
        <v>16.309999999999999</v>
      </c>
      <c r="U25" s="5">
        <v>100.06100000000001</v>
      </c>
      <c r="V25" s="5">
        <v>98.347999999999999</v>
      </c>
      <c r="W25" s="5">
        <v>48.37</v>
      </c>
      <c r="X25" s="5">
        <v>112.06</v>
      </c>
      <c r="Y25" s="5">
        <v>139.11099999999999</v>
      </c>
      <c r="Z25" s="5">
        <v>89.078999999999994</v>
      </c>
      <c r="AA25" s="5">
        <v>86.661000000000001</v>
      </c>
      <c r="AB25" s="5">
        <v>116.161</v>
      </c>
      <c r="AC25" s="5">
        <v>54.24</v>
      </c>
      <c r="AD25" s="5"/>
      <c r="AE25" s="5">
        <v>19.029</v>
      </c>
      <c r="AF25" s="5"/>
      <c r="AG25" s="5"/>
      <c r="AH25" s="5">
        <v>24.02</v>
      </c>
      <c r="AI25" s="5">
        <v>29.17</v>
      </c>
      <c r="AJ25" s="5">
        <v>16.559999999999999</v>
      </c>
      <c r="AK25" s="5">
        <v>27.331</v>
      </c>
      <c r="AL25" s="5">
        <v>10.099</v>
      </c>
      <c r="AM25" s="5">
        <v>23.57</v>
      </c>
      <c r="AN25" s="5"/>
      <c r="AO25" s="5">
        <v>35.210999999999999</v>
      </c>
      <c r="AP25" s="5">
        <v>11.808999999999999</v>
      </c>
      <c r="AQ25" s="5">
        <v>31.890999999999998</v>
      </c>
      <c r="AR25" s="5">
        <v>11.77</v>
      </c>
      <c r="AS25" s="5">
        <f>VLOOKUP($A25,'[1]wc 130720'!$A:$D,4,FALSE)</f>
        <v>25.289000000000001</v>
      </c>
      <c r="AT25" s="5">
        <f>VLOOKUP($A25,'[1]wc 200720'!$A:$D,4,FALSE)</f>
        <v>78.62</v>
      </c>
      <c r="AU25" s="5">
        <f>VLOOKUP($A25,'[1]wc 270720'!$A:$D,4,FALSE)</f>
        <v>28.870999999999999</v>
      </c>
      <c r="AV25" s="5">
        <f>VLOOKUP($A25,'[1]wc 030820'!$A:$D,4,FALSE)</f>
        <v>55.69</v>
      </c>
      <c r="AW25" s="5">
        <f>VLOOKUP($A25,'[1]wc 100820'!$A:$D,4,FALSE)</f>
        <v>83.388000000000005</v>
      </c>
      <c r="AX25" s="5">
        <f>VLOOKUP($A25,'[1]wc 170820'!$A:$D,4,FALSE)</f>
        <v>124.911</v>
      </c>
      <c r="AY25" s="5">
        <f>VLOOKUP($A25,'[1]wc 240820'!$A:$D,4,FALSE)</f>
        <v>96.01</v>
      </c>
      <c r="AZ25" s="5">
        <f>VLOOKUP($A25,'[1]wc 310820'!$A:$D,4,FALSE)</f>
        <v>118.5</v>
      </c>
      <c r="BA25" s="5">
        <f>VLOOKUP($A25,'[1]wc 070920'!$A:$D,4,FALSE)</f>
        <v>66.98</v>
      </c>
      <c r="BB25" s="5">
        <f>VLOOKUP($A25,'[1]wc 140920'!$A:$D,4,FALSE)</f>
        <v>122.5</v>
      </c>
      <c r="BC25" s="5">
        <f>VLOOKUP($A25,'[1]wc 210920'!$A:$D,4,FALSE)</f>
        <v>108.7</v>
      </c>
      <c r="BD25" s="5">
        <f>VLOOKUP($A25,'[1]wc 280920'!$A:$D,4,FALSE)</f>
        <v>125.03</v>
      </c>
      <c r="BE25" s="5">
        <f>VLOOKUP($A25,'[1]wc 051020'!$A:$D,4,FALSE)</f>
        <v>122.98</v>
      </c>
      <c r="BF25" s="5">
        <f>VLOOKUP($A25,'[1]wc 121020'!$A:$D,4,FALSE)</f>
        <v>59.018999999999998</v>
      </c>
      <c r="BG25" s="5">
        <f>VLOOKUP($A25,'[1]wc 191020'!$A:$D,4,FALSE)</f>
        <v>79.070999999999998</v>
      </c>
      <c r="BH25" s="5">
        <f>VLOOKUP($A25,'[1]wc 261020'!$A:$D,4,FALSE)</f>
        <v>93.578999999999994</v>
      </c>
      <c r="BI25" s="5">
        <f>VLOOKUP($A25,'[1]wc 021120'!$A:$D,4,FALSE)</f>
        <v>133.07</v>
      </c>
      <c r="BJ25" s="5">
        <f>VLOOKUP($A25,'[1]wc 091120'!$A:$D,4,FALSE)</f>
        <v>199.898</v>
      </c>
      <c r="BK25" s="5">
        <f>VLOOKUP($A25,'[1]wc 161120'!$A:$D,4,FALSE)</f>
        <v>110.11</v>
      </c>
      <c r="BL25" s="5">
        <f>VLOOKUP($A25,'[1]wc 231120'!$A:$D,4,FALSE)</f>
        <v>165.381</v>
      </c>
      <c r="BM25" s="5">
        <f>VLOOKUP($A25,'[1]wc 301120'!$A:$D,4,FALSE)</f>
        <v>116.14100000000001</v>
      </c>
      <c r="BN25" s="5">
        <f>VLOOKUP($A25,'[1]wc 071220'!$A:$D,4,FALSE)</f>
        <v>182.459</v>
      </c>
      <c r="BO25" s="5">
        <f>VLOOKUP($A25,'[1]wc 141220'!$A:$D,4,FALSE)</f>
        <v>131.13999999999999</v>
      </c>
      <c r="BP25" s="5">
        <f>VLOOKUP($A25,'[1]wc 211220'!$A:$D,4,FALSE)</f>
        <v>56.33</v>
      </c>
      <c r="BQ25" s="5">
        <f>VLOOKUP($A25,'[1]wc 281220'!$A:$D,4,FALSE)</f>
        <v>80.510000000000005</v>
      </c>
      <c r="BR25" s="5">
        <f>VLOOKUP($A25,'[1]wc 040121'!$A:$D,4,FALSE)</f>
        <v>179.27099999999999</v>
      </c>
      <c r="BS25" s="5">
        <f>VLOOKUP($A25,'[1]wc 110121'!$A:$D,4,FALSE)</f>
        <v>99.33</v>
      </c>
      <c r="BT25" s="5">
        <f>VLOOKUP($A25,'[1]wc 180121'!$A:$D,4,FALSE)</f>
        <v>116.869</v>
      </c>
      <c r="BU25" s="5">
        <f>VLOOKUP($A25,'[1]wc 250121'!$A:$D,4,FALSE)</f>
        <v>131.25899999999999</v>
      </c>
      <c r="BV25" s="5">
        <f>VLOOKUP($A25,'[1]wc 010221'!$A:$D,4,FALSE)</f>
        <v>62.052</v>
      </c>
      <c r="BW25" s="5">
        <f>VLOOKUP($A25,'[1]wc 080221'!$A:$D,4,FALSE)</f>
        <v>150.03800000000001</v>
      </c>
      <c r="BX25" s="5">
        <f>VLOOKUP($A25,'[1]wc 150221'!$A:$D,4,FALSE)</f>
        <v>60.68</v>
      </c>
      <c r="BY25" s="5">
        <f>VLOOKUP($A25,'[1]wc 220221'!$A:$D,4,FALSE)</f>
        <v>122.73</v>
      </c>
      <c r="BZ25" s="5">
        <f>VLOOKUP($A25,'[1]wc 010321'!$A:$D,4,FALSE)</f>
        <v>142.38999999999999</v>
      </c>
      <c r="CA25" s="5">
        <v>106.779</v>
      </c>
      <c r="CB25" s="5">
        <v>144.99100000000001</v>
      </c>
      <c r="CC25" s="5">
        <v>118.959</v>
      </c>
      <c r="CD25" s="5">
        <v>243.82</v>
      </c>
      <c r="CE25" s="5">
        <v>64.688999999999993</v>
      </c>
      <c r="CF25" s="5">
        <v>67.77</v>
      </c>
      <c r="CG25" s="5">
        <v>112.10899999999999</v>
      </c>
      <c r="CH25" s="5">
        <v>155.97200000000001</v>
      </c>
      <c r="CI25" s="5">
        <v>203.4</v>
      </c>
      <c r="CJ25" s="5">
        <v>91.540999999999997</v>
      </c>
      <c r="CK25" s="5">
        <v>22.41</v>
      </c>
      <c r="CL25" s="5"/>
      <c r="CM25" s="5"/>
      <c r="CN25" s="5"/>
      <c r="CO25" s="5"/>
      <c r="CP25" s="5">
        <v>189.38</v>
      </c>
      <c r="CQ25" s="5">
        <v>170.69900000000001</v>
      </c>
      <c r="CR25" s="11">
        <f t="shared" si="0"/>
        <v>51610</v>
      </c>
      <c r="CS25" s="6" t="str">
        <f t="shared" si="0"/>
        <v>Bleachingfield Centre, Dunbar</v>
      </c>
      <c r="CT25" s="6" t="str">
        <f t="shared" si="0"/>
        <v>Destination</v>
      </c>
    </row>
    <row r="26" spans="1:98" x14ac:dyDescent="0.3">
      <c r="A26" s="11">
        <v>51689</v>
      </c>
      <c r="B26" s="6" t="s">
        <v>173</v>
      </c>
      <c r="C26" s="27" t="str">
        <f>VLOOKUP(A26,'[1]wc 130720'!I:K,3,FALSE)</f>
        <v>Destination</v>
      </c>
      <c r="D26" s="5">
        <v>165.762</v>
      </c>
      <c r="E26" s="5">
        <v>83</v>
      </c>
      <c r="F26" s="5">
        <v>144.19900000000001</v>
      </c>
      <c r="G26" s="5">
        <v>159.22</v>
      </c>
      <c r="H26" s="5">
        <v>63.92</v>
      </c>
      <c r="I26" s="5">
        <v>141.72999999999999</v>
      </c>
      <c r="J26" s="5">
        <v>115.86</v>
      </c>
      <c r="K26" s="5">
        <v>161.571</v>
      </c>
      <c r="L26" s="5">
        <v>154.69999999999999</v>
      </c>
      <c r="M26" s="5">
        <v>250.83</v>
      </c>
      <c r="N26" s="5">
        <v>82.599000000000004</v>
      </c>
      <c r="O26" s="5">
        <v>23.6</v>
      </c>
      <c r="P26" s="5"/>
      <c r="Q26" s="5">
        <v>0</v>
      </c>
      <c r="R26" s="5">
        <v>15.638999999999999</v>
      </c>
      <c r="S26" s="5">
        <v>214.05</v>
      </c>
      <c r="T26" s="5">
        <v>0</v>
      </c>
      <c r="U26" s="5">
        <v>247.96</v>
      </c>
      <c r="V26" s="5">
        <v>281.52199999999999</v>
      </c>
      <c r="W26" s="5">
        <v>56.189</v>
      </c>
      <c r="X26" s="5">
        <v>88.932000000000002</v>
      </c>
      <c r="Y26" s="5">
        <v>86.519000000000005</v>
      </c>
      <c r="Z26" s="5">
        <v>121.779</v>
      </c>
      <c r="AA26" s="5">
        <v>82.66</v>
      </c>
      <c r="AB26" s="5">
        <v>41.420999999999999</v>
      </c>
      <c r="AC26" s="5"/>
      <c r="AD26" s="5"/>
      <c r="AE26" s="5"/>
      <c r="AF26" s="5">
        <v>8.5299999999999994</v>
      </c>
      <c r="AG26" s="5"/>
      <c r="AH26" s="5"/>
      <c r="AI26" s="5">
        <v>7.12</v>
      </c>
      <c r="AJ26" s="5">
        <v>12.121</v>
      </c>
      <c r="AK26" s="5"/>
      <c r="AL26" s="5"/>
      <c r="AM26" s="5">
        <v>22.518999999999998</v>
      </c>
      <c r="AN26" s="5">
        <v>24.82</v>
      </c>
      <c r="AO26" s="5">
        <v>5.0599999999999996</v>
      </c>
      <c r="AP26" s="5">
        <v>12.29</v>
      </c>
      <c r="AQ26" s="5">
        <v>27.79</v>
      </c>
      <c r="AR26" s="5">
        <v>58.72</v>
      </c>
      <c r="AS26" s="5">
        <f>VLOOKUP($A26,'[1]wc 130720'!$A:$D,4,FALSE)</f>
        <v>43.98</v>
      </c>
      <c r="AT26" s="5">
        <f>VLOOKUP($A26,'[1]wc 200720'!$A:$D,4,FALSE)</f>
        <v>22.529</v>
      </c>
      <c r="AU26" s="5">
        <f>VLOOKUP($A26,'[1]wc 270720'!$A:$D,4,FALSE)</f>
        <v>108.6</v>
      </c>
      <c r="AV26" s="5">
        <f>VLOOKUP($A26,'[1]wc 030820'!$A:$D,4,FALSE)</f>
        <v>127.161</v>
      </c>
      <c r="AW26" s="5">
        <f>VLOOKUP($A26,'[1]wc 100820'!$A:$D,4,FALSE)</f>
        <v>151.41999999999999</v>
      </c>
      <c r="AX26" s="5">
        <f>VLOOKUP($A26,'[1]wc 170820'!$A:$D,4,FALSE)</f>
        <v>139.57</v>
      </c>
      <c r="AY26" s="5">
        <f>VLOOKUP($A26,'[1]wc 240820'!$A:$D,4,FALSE)</f>
        <v>141.30099999999999</v>
      </c>
      <c r="AZ26" s="5">
        <f>VLOOKUP($A26,'[1]wc 310820'!$A:$D,4,FALSE)</f>
        <v>117.449</v>
      </c>
      <c r="BA26" s="5">
        <f>VLOOKUP($A26,'[1]wc 070920'!$A:$D,4,FALSE)</f>
        <v>56.34</v>
      </c>
      <c r="BB26" s="5">
        <f>VLOOKUP($A26,'[1]wc 140920'!$A:$D,4,FALSE)</f>
        <v>79.968000000000004</v>
      </c>
      <c r="BC26" s="5">
        <f>VLOOKUP($A26,'[1]wc 210920'!$A:$D,4,FALSE)</f>
        <v>100.551</v>
      </c>
      <c r="BD26" s="5">
        <f>VLOOKUP($A26,'[1]wc 280920'!$A:$D,4,FALSE)</f>
        <v>76.021000000000001</v>
      </c>
      <c r="BE26" s="5">
        <f>VLOOKUP($A26,'[1]wc 051020'!$A:$D,4,FALSE)</f>
        <v>143.959</v>
      </c>
      <c r="BF26" s="5">
        <f>VLOOKUP($A26,'[1]wc 121020'!$A:$D,4,FALSE)</f>
        <v>107.47</v>
      </c>
      <c r="BG26" s="5">
        <f>VLOOKUP($A26,'[1]wc 191020'!$A:$D,4,FALSE)</f>
        <v>145.94999999999999</v>
      </c>
      <c r="BH26" s="5">
        <f>VLOOKUP($A26,'[1]wc 261020'!$A:$D,4,FALSE)</f>
        <v>183.77</v>
      </c>
      <c r="BI26" s="5">
        <f>VLOOKUP($A26,'[1]wc 021120'!$A:$D,4,FALSE)</f>
        <v>178.92</v>
      </c>
      <c r="BJ26" s="5">
        <f>VLOOKUP($A26,'[1]wc 091120'!$A:$D,4,FALSE)</f>
        <v>298.86099999999999</v>
      </c>
      <c r="BK26" s="5">
        <f>VLOOKUP($A26,'[1]wc 161120'!$A:$D,4,FALSE)</f>
        <v>130.77000000000001</v>
      </c>
      <c r="BL26" s="5">
        <f>VLOOKUP($A26,'[1]wc 231120'!$A:$D,4,FALSE)</f>
        <v>283.99</v>
      </c>
      <c r="BM26" s="5">
        <f>VLOOKUP($A26,'[1]wc 301120'!$A:$D,4,FALSE)</f>
        <v>280.01900000000001</v>
      </c>
      <c r="BN26" s="5">
        <f>VLOOKUP($A26,'[1]wc 071220'!$A:$D,4,FALSE)</f>
        <v>280.89100000000002</v>
      </c>
      <c r="BO26" s="5">
        <f>VLOOKUP($A26,'[1]wc 141220'!$A:$D,4,FALSE)</f>
        <v>266.81</v>
      </c>
      <c r="BP26" s="5">
        <f>VLOOKUP($A26,'[1]wc 211220'!$A:$D,4,FALSE)</f>
        <v>224.96799999999999</v>
      </c>
      <c r="BQ26" s="5">
        <f>VLOOKUP($A26,'[1]wc 281220'!$A:$D,4,FALSE)</f>
        <v>144.68</v>
      </c>
      <c r="BR26" s="5">
        <f>VLOOKUP($A26,'[1]wc 040121'!$A:$D,4,FALSE)</f>
        <v>261.5</v>
      </c>
      <c r="BS26" s="5">
        <f>VLOOKUP($A26,'[1]wc 110121'!$A:$D,4,FALSE)</f>
        <v>197.05199999999999</v>
      </c>
      <c r="BT26" s="5">
        <f>VLOOKUP($A26,'[1]wc 180121'!$A:$D,4,FALSE)</f>
        <v>188.92</v>
      </c>
      <c r="BU26" s="5">
        <f>VLOOKUP($A26,'[1]wc 250121'!$A:$D,4,FALSE)</f>
        <v>315.81799999999998</v>
      </c>
      <c r="BV26" s="5">
        <f>VLOOKUP($A26,'[1]wc 010221'!$A:$D,4,FALSE)</f>
        <v>268.06</v>
      </c>
      <c r="BW26" s="5">
        <f>VLOOKUP($A26,'[1]wc 080221'!$A:$D,4,FALSE)</f>
        <v>329.74200000000002</v>
      </c>
      <c r="BX26" s="5">
        <f>VLOOKUP($A26,'[1]wc 150221'!$A:$D,4,FALSE)</f>
        <v>222.62100000000001</v>
      </c>
      <c r="BY26" s="5">
        <f>VLOOKUP($A26,'[1]wc 220221'!$A:$D,4,FALSE)</f>
        <v>188.779</v>
      </c>
      <c r="BZ26" s="5">
        <f>VLOOKUP($A26,'[1]wc 010321'!$A:$D,4,FALSE)</f>
        <v>166.04</v>
      </c>
      <c r="CA26" s="5">
        <v>217.69900000000001</v>
      </c>
      <c r="CB26" s="5">
        <v>194.261</v>
      </c>
      <c r="CC26" s="5">
        <v>234.09</v>
      </c>
      <c r="CD26" s="5">
        <v>266.38</v>
      </c>
      <c r="CE26" s="5">
        <v>218.72</v>
      </c>
      <c r="CF26" s="5">
        <v>230.88</v>
      </c>
      <c r="CG26" s="5">
        <v>227.721</v>
      </c>
      <c r="CH26" s="5">
        <v>257.15899999999999</v>
      </c>
      <c r="CI26" s="5">
        <v>182.43100000000001</v>
      </c>
      <c r="CJ26" s="5">
        <v>265.61799999999999</v>
      </c>
      <c r="CK26" s="5">
        <v>327.52199999999999</v>
      </c>
      <c r="CL26" s="5">
        <v>219.28</v>
      </c>
      <c r="CM26" s="5">
        <v>301.12900000000002</v>
      </c>
      <c r="CN26" s="5">
        <v>279.47899999999998</v>
      </c>
      <c r="CO26" s="5">
        <v>238.39</v>
      </c>
      <c r="CP26" s="5">
        <v>181.191</v>
      </c>
      <c r="CQ26" s="5">
        <v>189.44900000000001</v>
      </c>
      <c r="CR26" s="11">
        <f t="shared" si="0"/>
        <v>51689</v>
      </c>
      <c r="CS26" s="6" t="str">
        <f t="shared" si="0"/>
        <v>Abbeylands Car Park, High Street, Dunbar</v>
      </c>
      <c r="CT26" s="6" t="str">
        <f t="shared" si="0"/>
        <v>Destination</v>
      </c>
    </row>
    <row r="27" spans="1:98" x14ac:dyDescent="0.3">
      <c r="A27" s="11">
        <v>51690</v>
      </c>
      <c r="B27" s="6" t="s">
        <v>173</v>
      </c>
      <c r="C27" s="27" t="str">
        <f>VLOOKUP(A27,'[1]wc 130720'!I:K,3,FALSE)</f>
        <v>Destination</v>
      </c>
      <c r="D27" s="5">
        <v>23.899000000000001</v>
      </c>
      <c r="E27" s="5">
        <v>84.43</v>
      </c>
      <c r="F27" s="5">
        <v>132.97</v>
      </c>
      <c r="G27" s="5">
        <v>119.861</v>
      </c>
      <c r="H27" s="5">
        <v>64.138999999999996</v>
      </c>
      <c r="I27" s="5">
        <v>55.2</v>
      </c>
      <c r="J27" s="5">
        <v>141.00200000000001</v>
      </c>
      <c r="K27" s="5">
        <v>109.47</v>
      </c>
      <c r="L27" s="5">
        <v>107.989</v>
      </c>
      <c r="M27" s="5">
        <v>89.02</v>
      </c>
      <c r="N27" s="5">
        <v>116.491</v>
      </c>
      <c r="O27" s="5">
        <v>114.01900000000001</v>
      </c>
      <c r="P27" s="5">
        <v>227.16</v>
      </c>
      <c r="Q27" s="5">
        <v>248.8</v>
      </c>
      <c r="R27" s="5">
        <v>216.9</v>
      </c>
      <c r="S27" s="5">
        <v>175.03800000000001</v>
      </c>
      <c r="T27" s="5">
        <v>248.8</v>
      </c>
      <c r="U27" s="5">
        <v>86.68</v>
      </c>
      <c r="V27" s="5">
        <v>176.43</v>
      </c>
      <c r="W27" s="5">
        <v>176.631</v>
      </c>
      <c r="X27" s="5">
        <v>148.82</v>
      </c>
      <c r="Y27" s="5">
        <v>111.25</v>
      </c>
      <c r="Z27" s="5">
        <v>112.57899999999999</v>
      </c>
      <c r="AA27" s="5">
        <v>99.53</v>
      </c>
      <c r="AB27" s="5">
        <v>56.27</v>
      </c>
      <c r="AC27" s="5">
        <v>37.348999999999997</v>
      </c>
      <c r="AD27" s="5">
        <v>8.2910000000000004</v>
      </c>
      <c r="AE27" s="5">
        <v>29.09</v>
      </c>
      <c r="AF27" s="5">
        <v>11.7</v>
      </c>
      <c r="AG27" s="5">
        <v>17.609000000000002</v>
      </c>
      <c r="AH27" s="5">
        <v>12.930999999999999</v>
      </c>
      <c r="AI27" s="5">
        <v>33.25</v>
      </c>
      <c r="AJ27" s="5">
        <v>54.96</v>
      </c>
      <c r="AK27" s="5">
        <v>19</v>
      </c>
      <c r="AL27" s="5">
        <v>7.06</v>
      </c>
      <c r="AM27" s="5">
        <v>35.18</v>
      </c>
      <c r="AN27" s="5">
        <v>57.869</v>
      </c>
      <c r="AO27" s="5">
        <v>73.58</v>
      </c>
      <c r="AP27" s="5">
        <v>98.921000000000006</v>
      </c>
      <c r="AQ27" s="5">
        <v>62.11</v>
      </c>
      <c r="AR27" s="5">
        <v>127.35</v>
      </c>
      <c r="AS27" s="5">
        <f>VLOOKUP($A27,'[1]wc 130720'!$A:$D,4,FALSE)</f>
        <v>85.858999999999995</v>
      </c>
      <c r="AT27" s="5">
        <f>VLOOKUP($A27,'[1]wc 200720'!$A:$D,4,FALSE)</f>
        <v>164.58</v>
      </c>
      <c r="AU27" s="5">
        <f>VLOOKUP($A27,'[1]wc 270720'!$A:$D,4,FALSE)</f>
        <v>160.30099999999999</v>
      </c>
      <c r="AV27" s="5">
        <f>VLOOKUP($A27,'[1]wc 030820'!$A:$D,4,FALSE)</f>
        <v>139.59100000000001</v>
      </c>
      <c r="AW27" s="5">
        <f>VLOOKUP($A27,'[1]wc 100820'!$A:$D,4,FALSE)</f>
        <v>155.71899999999999</v>
      </c>
      <c r="AX27" s="5">
        <f>VLOOKUP($A27,'[1]wc 170820'!$A:$D,4,FALSE)</f>
        <v>155.131</v>
      </c>
      <c r="AY27" s="5">
        <f>VLOOKUP($A27,'[1]wc 240820'!$A:$D,4,FALSE)</f>
        <v>136.85900000000001</v>
      </c>
      <c r="AZ27" s="5">
        <f>VLOOKUP($A27,'[1]wc 310820'!$A:$D,4,FALSE)</f>
        <v>107.45099999999999</v>
      </c>
      <c r="BA27" s="5">
        <f>VLOOKUP($A27,'[1]wc 070920'!$A:$D,4,FALSE)</f>
        <v>93.978999999999999</v>
      </c>
      <c r="BB27" s="5">
        <f>VLOOKUP($A27,'[1]wc 140920'!$A:$D,4,FALSE)</f>
        <v>205.34100000000001</v>
      </c>
      <c r="BC27" s="5">
        <f>VLOOKUP($A27,'[1]wc 210920'!$A:$D,4,FALSE)</f>
        <v>153.22</v>
      </c>
      <c r="BD27" s="5">
        <f>VLOOKUP($A27,'[1]wc 280920'!$A:$D,4,FALSE)</f>
        <v>104.651</v>
      </c>
      <c r="BE27" s="5">
        <f>VLOOKUP($A27,'[1]wc 051020'!$A:$D,4,FALSE)</f>
        <v>117.628</v>
      </c>
      <c r="BF27" s="5">
        <f>VLOOKUP($A27,'[1]wc 121020'!$A:$D,4,FALSE)</f>
        <v>61.680999999999997</v>
      </c>
      <c r="BG27" s="5">
        <f>VLOOKUP($A27,'[1]wc 191020'!$A:$D,4,FALSE)</f>
        <v>132.44900000000001</v>
      </c>
      <c r="BH27" s="5">
        <f>VLOOKUP($A27,'[1]wc 261020'!$A:$D,4,FALSE)</f>
        <v>82.061000000000007</v>
      </c>
      <c r="BI27" s="5">
        <f>VLOOKUP($A27,'[1]wc 021120'!$A:$D,4,FALSE)</f>
        <v>118.1</v>
      </c>
      <c r="BJ27" s="5">
        <f>VLOOKUP($A27,'[1]wc 091120'!$A:$D,4,FALSE)</f>
        <v>149.08000000000001</v>
      </c>
      <c r="BK27" s="5">
        <f>VLOOKUP($A27,'[1]wc 161120'!$A:$D,4,FALSE)</f>
        <v>128.999</v>
      </c>
      <c r="BL27" s="5">
        <f>VLOOKUP($A27,'[1]wc 231120'!$A:$D,4,FALSE)</f>
        <v>162.49100000000001</v>
      </c>
      <c r="BM27" s="5">
        <f>VLOOKUP($A27,'[1]wc 301120'!$A:$D,4,FALSE)</f>
        <v>218.791</v>
      </c>
      <c r="BN27" s="5">
        <f>VLOOKUP($A27,'[1]wc 071220'!$A:$D,4,FALSE)</f>
        <v>88.25</v>
      </c>
      <c r="BO27" s="5">
        <f>VLOOKUP($A27,'[1]wc 141220'!$A:$D,4,FALSE)</f>
        <v>201.23</v>
      </c>
      <c r="BP27" s="5">
        <f>VLOOKUP($A27,'[1]wc 211220'!$A:$D,4,FALSE)</f>
        <v>86.57</v>
      </c>
      <c r="BQ27" s="5">
        <f>VLOOKUP($A27,'[1]wc 281220'!$A:$D,4,FALSE)</f>
        <v>82.46</v>
      </c>
      <c r="BR27" s="5">
        <f>VLOOKUP($A27,'[1]wc 040121'!$A:$D,4,FALSE)</f>
        <v>110.13</v>
      </c>
      <c r="BS27" s="5">
        <f>VLOOKUP($A27,'[1]wc 110121'!$A:$D,4,FALSE)</f>
        <v>166.96</v>
      </c>
      <c r="BT27" s="5">
        <f>VLOOKUP($A27,'[1]wc 180121'!$A:$D,4,FALSE)</f>
        <v>169.88</v>
      </c>
      <c r="BU27" s="5">
        <f>VLOOKUP($A27,'[1]wc 250121'!$A:$D,4,FALSE)</f>
        <v>87.728999999999999</v>
      </c>
      <c r="BV27" s="5">
        <f>VLOOKUP($A27,'[1]wc 010221'!$A:$D,4,FALSE)</f>
        <v>72.36</v>
      </c>
      <c r="BW27" s="5">
        <f>VLOOKUP($A27,'[1]wc 080221'!$A:$D,4,FALSE)</f>
        <v>78.64</v>
      </c>
      <c r="BX27" s="5">
        <f>VLOOKUP($A27,'[1]wc 150221'!$A:$D,4,FALSE)</f>
        <v>142.791</v>
      </c>
      <c r="BY27" s="5">
        <f>VLOOKUP($A27,'[1]wc 220221'!$A:$D,4,FALSE)</f>
        <v>81.679000000000002</v>
      </c>
      <c r="BZ27" s="5">
        <f>VLOOKUP($A27,'[1]wc 010321'!$A:$D,4,FALSE)</f>
        <v>131.76900000000001</v>
      </c>
      <c r="CA27" s="5">
        <v>143.63999999999999</v>
      </c>
      <c r="CB27" s="5">
        <v>223.75</v>
      </c>
      <c r="CC27" s="5">
        <v>85.75</v>
      </c>
      <c r="CD27" s="5">
        <v>140.28200000000001</v>
      </c>
      <c r="CE27" s="5">
        <v>194.8</v>
      </c>
      <c r="CF27" s="5">
        <v>130.161</v>
      </c>
      <c r="CG27" s="5">
        <v>181.661</v>
      </c>
      <c r="CH27" s="5">
        <v>183.45</v>
      </c>
      <c r="CI27" s="5">
        <v>232.7</v>
      </c>
      <c r="CJ27" s="5">
        <v>179.85</v>
      </c>
      <c r="CK27" s="5">
        <v>223.93</v>
      </c>
      <c r="CL27" s="5">
        <v>210.93</v>
      </c>
      <c r="CM27" s="5">
        <v>210.3</v>
      </c>
      <c r="CN27" s="5">
        <v>189.76</v>
      </c>
      <c r="CO27" s="5">
        <v>186.76900000000001</v>
      </c>
      <c r="CP27" s="5">
        <v>215.441</v>
      </c>
      <c r="CQ27" s="5">
        <v>134.059</v>
      </c>
      <c r="CR27" s="11">
        <f t="shared" si="0"/>
        <v>51690</v>
      </c>
      <c r="CS27" s="6" t="str">
        <f t="shared" si="0"/>
        <v>Abbeylands Car Park, High Street, Dunbar</v>
      </c>
      <c r="CT27" s="6" t="str">
        <f t="shared" si="0"/>
        <v>Destination</v>
      </c>
    </row>
    <row r="28" spans="1:98" x14ac:dyDescent="0.3">
      <c r="A28" s="11">
        <v>51691</v>
      </c>
      <c r="B28" s="6" t="s">
        <v>49</v>
      </c>
      <c r="C28" s="27" t="str">
        <f>VLOOKUP(A28,'[1]wc 130720'!I:K,3,FALSE)</f>
        <v>Destination</v>
      </c>
      <c r="D28" s="5">
        <v>104.449</v>
      </c>
      <c r="E28" s="5">
        <v>67.679000000000002</v>
      </c>
      <c r="F28" s="5">
        <v>60.543999999999997</v>
      </c>
      <c r="G28" s="5">
        <v>87.198999999999998</v>
      </c>
      <c r="H28" s="5">
        <v>67.22</v>
      </c>
      <c r="I28" s="5">
        <v>77.188999999999993</v>
      </c>
      <c r="J28" s="5">
        <v>80.210999999999999</v>
      </c>
      <c r="K28" s="5">
        <v>48.280999999999999</v>
      </c>
      <c r="L28" s="5">
        <v>108.938</v>
      </c>
      <c r="M28" s="5">
        <v>106.66200000000001</v>
      </c>
      <c r="N28" s="5">
        <v>73.03</v>
      </c>
      <c r="O28" s="5">
        <v>86.337999999999994</v>
      </c>
      <c r="P28" s="5">
        <v>38.551000000000002</v>
      </c>
      <c r="Q28" s="5">
        <v>31.29</v>
      </c>
      <c r="R28" s="5">
        <v>99.591999999999999</v>
      </c>
      <c r="S28" s="5">
        <v>114.92</v>
      </c>
      <c r="T28" s="5">
        <v>31.29</v>
      </c>
      <c r="U28" s="5">
        <v>93.801000000000002</v>
      </c>
      <c r="V28" s="5">
        <v>84.05</v>
      </c>
      <c r="W28" s="5">
        <v>92.17</v>
      </c>
      <c r="X28" s="5">
        <v>96.200999999999993</v>
      </c>
      <c r="Y28" s="5">
        <v>95.319000000000003</v>
      </c>
      <c r="Z28" s="5">
        <v>121.7</v>
      </c>
      <c r="AA28" s="5">
        <v>109.79</v>
      </c>
      <c r="AB28" s="5">
        <v>25.63</v>
      </c>
      <c r="AC28" s="5"/>
      <c r="AD28" s="5">
        <v>8.0090000000000003</v>
      </c>
      <c r="AE28" s="5"/>
      <c r="AF28" s="5">
        <v>3.0510000000000002</v>
      </c>
      <c r="AG28" s="5"/>
      <c r="AH28" s="5">
        <v>5.4489999999999998</v>
      </c>
      <c r="AI28" s="5">
        <v>41.002000000000002</v>
      </c>
      <c r="AJ28" s="5">
        <v>30.329000000000001</v>
      </c>
      <c r="AK28" s="5">
        <v>31.23</v>
      </c>
      <c r="AL28" s="5"/>
      <c r="AM28" s="5">
        <v>31.881</v>
      </c>
      <c r="AN28" s="5">
        <v>42.457999999999998</v>
      </c>
      <c r="AO28" s="5"/>
      <c r="AP28" s="5">
        <v>87.081999999999994</v>
      </c>
      <c r="AQ28" s="5">
        <v>83.38</v>
      </c>
      <c r="AR28" s="5"/>
      <c r="AS28" s="5">
        <f>VLOOKUP($A28,'[1]wc 130720'!$A:$D,4,FALSE)</f>
        <v>0.03</v>
      </c>
      <c r="AT28" s="5"/>
      <c r="AU28" s="5"/>
      <c r="AV28" s="5">
        <f>VLOOKUP($A28,'[1]wc 030820'!$A:$D,4,FALSE)</f>
        <v>10.82</v>
      </c>
      <c r="AW28" s="5">
        <f>VLOOKUP($A28,'[1]wc 100820'!$A:$D,4,FALSE)</f>
        <v>26.088999999999999</v>
      </c>
      <c r="AX28" s="5">
        <f>VLOOKUP($A28,'[1]wc 170820'!$A:$D,4,FALSE)</f>
        <v>32.250999999999998</v>
      </c>
      <c r="AY28" s="5">
        <f>VLOOKUP($A28,'[1]wc 240820'!$A:$D,4,FALSE)</f>
        <v>8.3290000000000006</v>
      </c>
      <c r="AZ28" s="5"/>
      <c r="BA28" s="5"/>
      <c r="BB28" s="5">
        <f>VLOOKUP($A28,'[1]wc 140920'!$A:$D,4,FALSE)</f>
        <v>5.8710000000000004</v>
      </c>
      <c r="BC28" s="5">
        <f>VLOOKUP($A28,'[1]wc 210920'!$A:$D,4,FALSE)</f>
        <v>18.408999999999999</v>
      </c>
      <c r="BD28" s="5">
        <f>VLOOKUP($A28,'[1]wc 280920'!$A:$D,4,FALSE)</f>
        <v>9.86</v>
      </c>
      <c r="BE28" s="5">
        <f>VLOOKUP($A28,'[1]wc 051020'!$A:$D,4,FALSE)</f>
        <v>17.53</v>
      </c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>
        <f>VLOOKUP($A28,'[1]wc 180121'!$A:$D,4,FALSE)</f>
        <v>5.51</v>
      </c>
      <c r="BU28" s="5"/>
      <c r="BV28" s="5">
        <f>VLOOKUP($A28,'[1]wc 010221'!$A:$D,4,FALSE)</f>
        <v>1.01</v>
      </c>
      <c r="BW28" s="5">
        <f>VLOOKUP($A28,'[1]wc 080221'!$A:$D,4,FALSE)</f>
        <v>17.079000000000001</v>
      </c>
      <c r="BX28" s="5"/>
      <c r="BY28" s="5">
        <f>VLOOKUP($A28,'[1]wc 220221'!$A:$D,4,FALSE)</f>
        <v>105.371</v>
      </c>
      <c r="BZ28" s="5">
        <f>VLOOKUP($A28,'[1]wc 010321'!$A:$D,4,FALSE)</f>
        <v>48.19</v>
      </c>
      <c r="CA28" s="5"/>
      <c r="CB28" s="5">
        <v>60.680999999999997</v>
      </c>
      <c r="CC28" s="5">
        <v>10.45</v>
      </c>
      <c r="CD28" s="5">
        <v>42.168999999999997</v>
      </c>
      <c r="CE28" s="5">
        <v>74.039000000000001</v>
      </c>
      <c r="CF28" s="5">
        <v>44.552</v>
      </c>
      <c r="CG28" s="5">
        <v>95.78</v>
      </c>
      <c r="CH28" s="5">
        <v>33.389000000000003</v>
      </c>
      <c r="CI28" s="5">
        <v>82.97</v>
      </c>
      <c r="CJ28" s="5">
        <v>37.331000000000003</v>
      </c>
      <c r="CK28" s="5">
        <v>125.089</v>
      </c>
      <c r="CL28" s="5">
        <v>82.388999999999996</v>
      </c>
      <c r="CM28" s="5">
        <v>39.970999999999997</v>
      </c>
      <c r="CN28" s="5">
        <v>52.621000000000002</v>
      </c>
      <c r="CO28" s="5">
        <v>44.331000000000003</v>
      </c>
      <c r="CP28" s="5"/>
      <c r="CQ28" s="5">
        <v>93.418999999999997</v>
      </c>
      <c r="CR28" s="11">
        <f t="shared" si="0"/>
        <v>51691</v>
      </c>
      <c r="CS28" s="6" t="str">
        <f t="shared" si="0"/>
        <v>Long Stay Car Park, Haddington</v>
      </c>
      <c r="CT28" s="6" t="str">
        <f t="shared" si="0"/>
        <v>Destination</v>
      </c>
    </row>
    <row r="29" spans="1:98" x14ac:dyDescent="0.3">
      <c r="A29" s="11">
        <v>51692</v>
      </c>
      <c r="B29" s="6" t="s">
        <v>49</v>
      </c>
      <c r="C29" s="27" t="str">
        <f>VLOOKUP(A29,'[1]wc 130720'!I:K,3,FALSE)</f>
        <v>Destination</v>
      </c>
      <c r="D29" s="5">
        <v>90.069000000000003</v>
      </c>
      <c r="E29" s="5">
        <v>144.81100000000001</v>
      </c>
      <c r="F29" s="5">
        <v>91.388999999999996</v>
      </c>
      <c r="G29" s="5">
        <v>155.982</v>
      </c>
      <c r="H29" s="5">
        <v>121.17</v>
      </c>
      <c r="I29" s="5">
        <v>113.33</v>
      </c>
      <c r="J29" s="5">
        <v>108.199</v>
      </c>
      <c r="K29" s="5">
        <v>89.540999999999997</v>
      </c>
      <c r="L29" s="5">
        <v>145.29900000000001</v>
      </c>
      <c r="M29" s="5">
        <v>97.141000000000005</v>
      </c>
      <c r="N29" s="5">
        <v>68.159000000000006</v>
      </c>
      <c r="O29" s="5">
        <v>74.900000000000006</v>
      </c>
      <c r="P29" s="5">
        <v>44.17</v>
      </c>
      <c r="Q29" s="5">
        <v>34.31</v>
      </c>
      <c r="R29" s="5">
        <v>60.789000000000001</v>
      </c>
      <c r="S29" s="5">
        <v>94.39</v>
      </c>
      <c r="T29" s="5">
        <v>34.31</v>
      </c>
      <c r="U29" s="5">
        <v>63.271000000000001</v>
      </c>
      <c r="V29" s="5">
        <v>128.68899999999999</v>
      </c>
      <c r="W29" s="5">
        <v>106.70099999999999</v>
      </c>
      <c r="X29" s="5">
        <v>127.771</v>
      </c>
      <c r="Y29" s="5">
        <v>162.15899999999999</v>
      </c>
      <c r="Z29" s="5">
        <v>190.13</v>
      </c>
      <c r="AA29" s="5">
        <v>159.97999999999999</v>
      </c>
      <c r="AB29" s="5">
        <v>112.73</v>
      </c>
      <c r="AC29" s="5">
        <v>28.73</v>
      </c>
      <c r="AD29" s="5">
        <v>29.581</v>
      </c>
      <c r="AE29" s="5"/>
      <c r="AF29" s="5">
        <v>17.23</v>
      </c>
      <c r="AG29" s="5">
        <v>16.03</v>
      </c>
      <c r="AH29" s="5">
        <v>17.439</v>
      </c>
      <c r="AI29" s="5">
        <v>8.5</v>
      </c>
      <c r="AJ29" s="5">
        <v>8.52</v>
      </c>
      <c r="AK29" s="5">
        <v>17.061</v>
      </c>
      <c r="AL29" s="5">
        <v>17.22</v>
      </c>
      <c r="AM29" s="5">
        <v>46.369</v>
      </c>
      <c r="AN29" s="5">
        <v>26.859000000000002</v>
      </c>
      <c r="AO29" s="5">
        <v>39.860999999999997</v>
      </c>
      <c r="AP29" s="5"/>
      <c r="AQ29" s="5">
        <v>46.92</v>
      </c>
      <c r="AR29" s="5">
        <v>24.17</v>
      </c>
      <c r="AS29" s="5">
        <f>VLOOKUP($A29,'[1]wc 130720'!$A:$D,4,FALSE)</f>
        <v>77.391000000000005</v>
      </c>
      <c r="AT29" s="5">
        <f>VLOOKUP($A29,'[1]wc 200720'!$A:$D,4,FALSE)</f>
        <v>51.798999999999999</v>
      </c>
      <c r="AU29" s="5"/>
      <c r="AV29" s="5">
        <f>VLOOKUP($A29,'[1]wc 030820'!$A:$D,4,FALSE)</f>
        <v>37.479999999999997</v>
      </c>
      <c r="AW29" s="5">
        <f>VLOOKUP($A29,'[1]wc 100820'!$A:$D,4,FALSE)</f>
        <v>8.6609999999999996</v>
      </c>
      <c r="AX29" s="5">
        <f>VLOOKUP($A29,'[1]wc 170820'!$A:$D,4,FALSE)</f>
        <v>8.44</v>
      </c>
      <c r="AY29" s="5">
        <f>VLOOKUP($A29,'[1]wc 240820'!$A:$D,4,FALSE)</f>
        <v>11.73</v>
      </c>
      <c r="AZ29" s="5"/>
      <c r="BA29" s="5"/>
      <c r="BB29" s="5">
        <f>VLOOKUP($A29,'[1]wc 140920'!$A:$D,4,FALSE)</f>
        <v>4.0789999999999997</v>
      </c>
      <c r="BC29" s="5">
        <f>VLOOKUP($A29,'[1]wc 210920'!$A:$D,4,FALSE)</f>
        <v>24.67</v>
      </c>
      <c r="BD29" s="5">
        <f>VLOOKUP($A29,'[1]wc 280920'!$A:$D,4,FALSE)</f>
        <v>19.478999999999999</v>
      </c>
      <c r="BE29" s="5">
        <f>VLOOKUP($A29,'[1]wc 051020'!$A:$D,4,FALSE)</f>
        <v>8.66</v>
      </c>
      <c r="BF29" s="5">
        <f>VLOOKUP($A29,'[1]wc 121020'!$A:$D,4,FALSE)</f>
        <v>33.860999999999997</v>
      </c>
      <c r="BG29" s="5">
        <f>VLOOKUP($A29,'[1]wc 191020'!$A:$D,4,FALSE)</f>
        <v>7.3890000000000002</v>
      </c>
      <c r="BH29" s="5">
        <f>VLOOKUP($A29,'[1]wc 261020'!$A:$D,4,FALSE)</f>
        <v>6.891</v>
      </c>
      <c r="BI29" s="5">
        <f>VLOOKUP($A29,'[1]wc 021120'!$A:$D,4,FALSE)</f>
        <v>37.299999999999997</v>
      </c>
      <c r="BJ29" s="5">
        <f>VLOOKUP($A29,'[1]wc 091120'!$A:$D,4,FALSE)</f>
        <v>70.790999999999997</v>
      </c>
      <c r="BK29" s="5">
        <f>VLOOKUP($A29,'[1]wc 161120'!$A:$D,4,FALSE)</f>
        <v>21.55</v>
      </c>
      <c r="BL29" s="5">
        <f>VLOOKUP($A29,'[1]wc 231120'!$A:$D,4,FALSE)</f>
        <v>7.3490000000000002</v>
      </c>
      <c r="BM29" s="5">
        <f>VLOOKUP($A29,'[1]wc 301120'!$A:$D,4,FALSE)</f>
        <v>103.76</v>
      </c>
      <c r="BN29" s="5">
        <f>VLOOKUP($A29,'[1]wc 071220'!$A:$D,4,FALSE)</f>
        <v>11.01</v>
      </c>
      <c r="BO29" s="5">
        <f>VLOOKUP($A29,'[1]wc 141220'!$A:$D,4,FALSE)</f>
        <v>9.82</v>
      </c>
      <c r="BP29" s="5">
        <f>VLOOKUP($A29,'[1]wc 211220'!$A:$D,4,FALSE)</f>
        <v>76.039000000000001</v>
      </c>
      <c r="BQ29" s="5">
        <f>VLOOKUP($A29,'[1]wc 281220'!$A:$D,4,FALSE)</f>
        <v>5.5709999999999997</v>
      </c>
      <c r="BR29" s="5"/>
      <c r="BS29" s="5">
        <f>VLOOKUP($A29,'[1]wc 110121'!$A:$D,4,FALSE)</f>
        <v>7.48</v>
      </c>
      <c r="BT29" s="5">
        <f>VLOOKUP($A29,'[1]wc 180121'!$A:$D,4,FALSE)</f>
        <v>11.87</v>
      </c>
      <c r="BU29" s="5">
        <f>VLOOKUP($A29,'[1]wc 250121'!$A:$D,4,FALSE)</f>
        <v>24.701000000000001</v>
      </c>
      <c r="BV29" s="5">
        <f>VLOOKUP($A29,'[1]wc 010221'!$A:$D,4,FALSE)</f>
        <v>29.83</v>
      </c>
      <c r="BW29" s="5">
        <f>VLOOKUP($A29,'[1]wc 080221'!$A:$D,4,FALSE)</f>
        <v>36.79</v>
      </c>
      <c r="BX29" s="5">
        <f>VLOOKUP($A29,'[1]wc 150221'!$A:$D,4,FALSE)</f>
        <v>19.75</v>
      </c>
      <c r="BY29" s="5">
        <f>VLOOKUP($A29,'[1]wc 220221'!$A:$D,4,FALSE)</f>
        <v>50.301000000000002</v>
      </c>
      <c r="BZ29" s="5">
        <f>VLOOKUP($A29,'[1]wc 010321'!$A:$D,4,FALSE)</f>
        <v>8.1590000000000007</v>
      </c>
      <c r="CA29" s="5">
        <v>5.18</v>
      </c>
      <c r="CB29" s="5">
        <v>33.761000000000003</v>
      </c>
      <c r="CC29" s="5">
        <v>76.328999999999994</v>
      </c>
      <c r="CD29" s="5">
        <v>93.921000000000006</v>
      </c>
      <c r="CE29" s="5">
        <v>2.4089999999999998</v>
      </c>
      <c r="CF29" s="5">
        <v>86.501000000000005</v>
      </c>
      <c r="CG29" s="5">
        <v>161.83000000000001</v>
      </c>
      <c r="CH29" s="5">
        <v>15.42</v>
      </c>
      <c r="CI29" s="5">
        <v>77.260999999999996</v>
      </c>
      <c r="CJ29" s="5">
        <v>112.31</v>
      </c>
      <c r="CK29" s="5">
        <v>181.81</v>
      </c>
      <c r="CL29" s="5">
        <v>142.738</v>
      </c>
      <c r="CM29" s="5">
        <v>66.311000000000007</v>
      </c>
      <c r="CN29" s="5">
        <v>19.619</v>
      </c>
      <c r="CO29" s="5">
        <v>30.170999999999999</v>
      </c>
      <c r="CP29" s="5">
        <v>14.268000000000001</v>
      </c>
      <c r="CQ29" s="5">
        <v>88.751000000000005</v>
      </c>
      <c r="CR29" s="11">
        <f t="shared" si="0"/>
        <v>51692</v>
      </c>
      <c r="CS29" s="6" t="str">
        <f t="shared" si="0"/>
        <v>Long Stay Car Park, Haddington</v>
      </c>
      <c r="CT29" s="6" t="str">
        <f t="shared" si="0"/>
        <v>Destination</v>
      </c>
    </row>
    <row r="30" spans="1:98" x14ac:dyDescent="0.3">
      <c r="A30" s="11">
        <v>51693</v>
      </c>
      <c r="B30" s="6" t="s">
        <v>174</v>
      </c>
      <c r="C30" s="27" t="str">
        <f>VLOOKUP(A30,'[1]wc 130720'!I:K,3,FALSE)</f>
        <v>Destination</v>
      </c>
      <c r="D30" s="5">
        <v>167.94</v>
      </c>
      <c r="E30" s="5">
        <v>206.56800000000001</v>
      </c>
      <c r="F30" s="5">
        <v>158.232</v>
      </c>
      <c r="G30" s="5">
        <v>105.88</v>
      </c>
      <c r="H30" s="5">
        <v>143.779</v>
      </c>
      <c r="I30" s="5">
        <v>218.839</v>
      </c>
      <c r="J30" s="5">
        <v>260.18900000000002</v>
      </c>
      <c r="K30" s="5">
        <v>233.87299999999999</v>
      </c>
      <c r="L30" s="5">
        <v>282.75099999999998</v>
      </c>
      <c r="M30" s="5">
        <v>266.77800000000002</v>
      </c>
      <c r="N30" s="5">
        <v>177.67</v>
      </c>
      <c r="O30" s="5">
        <v>228.059</v>
      </c>
      <c r="P30" s="5">
        <v>394.512</v>
      </c>
      <c r="Q30" s="5">
        <v>265.97899999999998</v>
      </c>
      <c r="R30" s="5">
        <v>78.73</v>
      </c>
      <c r="S30" s="5"/>
      <c r="T30" s="5">
        <v>265.97899999999998</v>
      </c>
      <c r="U30" s="5">
        <v>198.37200000000001</v>
      </c>
      <c r="V30" s="5">
        <v>189.49</v>
      </c>
      <c r="W30" s="5">
        <v>237.828</v>
      </c>
      <c r="X30" s="5">
        <v>96.521000000000001</v>
      </c>
      <c r="Y30" s="5">
        <v>182.41900000000001</v>
      </c>
      <c r="Z30" s="5">
        <v>337.86</v>
      </c>
      <c r="AA30" s="5">
        <v>211.81</v>
      </c>
      <c r="AB30" s="5">
        <v>212.15899999999999</v>
      </c>
      <c r="AC30" s="5">
        <v>75.191999999999993</v>
      </c>
      <c r="AD30" s="5">
        <v>210.93899999999999</v>
      </c>
      <c r="AE30" s="5">
        <v>206.79</v>
      </c>
      <c r="AF30" s="5">
        <v>175.179</v>
      </c>
      <c r="AG30" s="5">
        <v>231.98</v>
      </c>
      <c r="AH30" s="5">
        <v>103.342</v>
      </c>
      <c r="AI30" s="5">
        <v>158.00899999999999</v>
      </c>
      <c r="AJ30" s="5">
        <v>203.97</v>
      </c>
      <c r="AK30" s="5">
        <v>122.631</v>
      </c>
      <c r="AL30" s="5">
        <v>150.44900000000001</v>
      </c>
      <c r="AM30" s="5">
        <v>64.308000000000007</v>
      </c>
      <c r="AN30" s="5">
        <v>154.19</v>
      </c>
      <c r="AO30" s="5">
        <v>18.359000000000002</v>
      </c>
      <c r="AP30" s="5">
        <v>133.571</v>
      </c>
      <c r="AQ30" s="5">
        <v>231.221</v>
      </c>
      <c r="AR30" s="5">
        <v>264.51799999999997</v>
      </c>
      <c r="AS30" s="5">
        <f>VLOOKUP($A30,'[1]wc 130720'!$A:$D,4,FALSE)</f>
        <v>338.74099999999999</v>
      </c>
      <c r="AT30" s="5">
        <f>VLOOKUP($A30,'[1]wc 200720'!$A:$D,4,FALSE)</f>
        <v>305.02199999999999</v>
      </c>
      <c r="AU30" s="5">
        <f>VLOOKUP($A30,'[1]wc 270720'!$A:$D,4,FALSE)</f>
        <v>221.083</v>
      </c>
      <c r="AV30" s="5">
        <f>VLOOKUP($A30,'[1]wc 030820'!$A:$D,4,FALSE)</f>
        <v>318.47800000000001</v>
      </c>
      <c r="AW30" s="5">
        <f>VLOOKUP($A30,'[1]wc 100820'!$A:$D,4,FALSE)</f>
        <v>288.322</v>
      </c>
      <c r="AX30" s="5">
        <f>VLOOKUP($A30,'[1]wc 170820'!$A:$D,4,FALSE)</f>
        <v>201.55</v>
      </c>
      <c r="AY30" s="5">
        <f>VLOOKUP($A30,'[1]wc 240820'!$A:$D,4,FALSE)</f>
        <v>146.869</v>
      </c>
      <c r="AZ30" s="5">
        <f>VLOOKUP($A30,'[1]wc 310820'!$A:$D,4,FALSE)</f>
        <v>229.36</v>
      </c>
      <c r="BA30" s="5">
        <f>VLOOKUP($A30,'[1]wc 070920'!$A:$D,4,FALSE)</f>
        <v>223.512</v>
      </c>
      <c r="BB30" s="5">
        <f>VLOOKUP($A30,'[1]wc 140920'!$A:$D,4,FALSE)</f>
        <v>222.55099999999999</v>
      </c>
      <c r="BC30" s="5">
        <f>VLOOKUP($A30,'[1]wc 210920'!$A:$D,4,FALSE)</f>
        <v>231.88800000000001</v>
      </c>
      <c r="BD30" s="5">
        <f>VLOOKUP($A30,'[1]wc 280920'!$A:$D,4,FALSE)</f>
        <v>206.489</v>
      </c>
      <c r="BE30" s="5">
        <f>VLOOKUP($A30,'[1]wc 051020'!$A:$D,4,FALSE)</f>
        <v>233.13</v>
      </c>
      <c r="BF30" s="5">
        <f>VLOOKUP($A30,'[1]wc 121020'!$A:$D,4,FALSE)</f>
        <v>92.468999999999994</v>
      </c>
      <c r="BG30" s="5">
        <f>VLOOKUP($A30,'[1]wc 191020'!$A:$D,4,FALSE)</f>
        <v>178.90899999999999</v>
      </c>
      <c r="BH30" s="5">
        <f>VLOOKUP($A30,'[1]wc 261020'!$A:$D,4,FALSE)</f>
        <v>142.43100000000001</v>
      </c>
      <c r="BI30" s="5">
        <f>VLOOKUP($A30,'[1]wc 021120'!$A:$D,4,FALSE)</f>
        <v>275.70999999999998</v>
      </c>
      <c r="BJ30" s="5">
        <f>VLOOKUP($A30,'[1]wc 091120'!$A:$D,4,FALSE)</f>
        <v>175.05099999999999</v>
      </c>
      <c r="BK30" s="5">
        <f>VLOOKUP($A30,'[1]wc 161120'!$A:$D,4,FALSE)</f>
        <v>230.02099999999999</v>
      </c>
      <c r="BL30" s="5">
        <f>VLOOKUP($A30,'[1]wc 231120'!$A:$D,4,FALSE)</f>
        <v>260.81900000000002</v>
      </c>
      <c r="BM30" s="5">
        <f>VLOOKUP($A30,'[1]wc 301120'!$A:$D,4,FALSE)</f>
        <v>361.12299999999999</v>
      </c>
      <c r="BN30" s="5">
        <f>VLOOKUP($A30,'[1]wc 071220'!$A:$D,4,FALSE)</f>
        <v>338.90100000000001</v>
      </c>
      <c r="BO30" s="5">
        <f>VLOOKUP($A30,'[1]wc 141220'!$A:$D,4,FALSE)</f>
        <v>361.22800000000001</v>
      </c>
      <c r="BP30" s="5">
        <f>VLOOKUP($A30,'[1]wc 211220'!$A:$D,4,FALSE)</f>
        <v>171.11199999999999</v>
      </c>
      <c r="BQ30" s="5">
        <f>VLOOKUP($A30,'[1]wc 281220'!$A:$D,4,FALSE)</f>
        <v>306.62</v>
      </c>
      <c r="BR30" s="5">
        <f>VLOOKUP($A30,'[1]wc 040121'!$A:$D,4,FALSE)</f>
        <v>323.75</v>
      </c>
      <c r="BS30" s="5">
        <f>VLOOKUP($A30,'[1]wc 110121'!$A:$D,4,FALSE)</f>
        <v>227.93</v>
      </c>
      <c r="BT30" s="5">
        <f>VLOOKUP($A30,'[1]wc 180121'!$A:$D,4,FALSE)</f>
        <v>99.888999999999996</v>
      </c>
      <c r="BU30" s="5">
        <f>VLOOKUP($A30,'[1]wc 250121'!$A:$D,4,FALSE)</f>
        <v>266.38</v>
      </c>
      <c r="BV30" s="5">
        <f>VLOOKUP($A30,'[1]wc 010221'!$A:$D,4,FALSE)</f>
        <v>209.59</v>
      </c>
      <c r="BW30" s="5">
        <f>VLOOKUP($A30,'[1]wc 080221'!$A:$D,4,FALSE)</f>
        <v>175.17099999999999</v>
      </c>
      <c r="BX30" s="5">
        <f>VLOOKUP($A30,'[1]wc 150221'!$A:$D,4,FALSE)</f>
        <v>247.892</v>
      </c>
      <c r="BY30" s="5"/>
      <c r="BZ30" s="5">
        <f>VLOOKUP($A30,'[1]wc 010321'!$A:$D,4,FALSE)</f>
        <v>165.363</v>
      </c>
      <c r="CA30" s="5">
        <v>296.61099999999999</v>
      </c>
      <c r="CB30" s="5">
        <v>191.351</v>
      </c>
      <c r="CC30" s="5"/>
      <c r="CD30" s="5"/>
      <c r="CE30" s="5">
        <v>152.86099999999999</v>
      </c>
      <c r="CF30" s="5">
        <v>208.71899999999999</v>
      </c>
      <c r="CG30" s="5">
        <v>212.43899999999999</v>
      </c>
      <c r="CH30" s="5">
        <v>209.91900000000001</v>
      </c>
      <c r="CI30" s="5">
        <v>126.51</v>
      </c>
      <c r="CJ30" s="5">
        <v>85.759</v>
      </c>
      <c r="CK30" s="5">
        <v>271.00900000000001</v>
      </c>
      <c r="CL30" s="5">
        <v>275.40899999999999</v>
      </c>
      <c r="CM30" s="5">
        <v>88.23</v>
      </c>
      <c r="CN30" s="5">
        <v>196.32</v>
      </c>
      <c r="CO30" s="5">
        <v>177.09899999999999</v>
      </c>
      <c r="CP30" s="5">
        <v>226.721</v>
      </c>
      <c r="CQ30" s="5">
        <v>308.95800000000003</v>
      </c>
      <c r="CR30" s="11">
        <f t="shared" si="0"/>
        <v>51693</v>
      </c>
      <c r="CS30" s="6" t="str">
        <f t="shared" si="0"/>
        <v>Imperial Car Park, Quality Street, North Berwick</v>
      </c>
      <c r="CT30" s="6" t="str">
        <f t="shared" si="0"/>
        <v>Destination</v>
      </c>
    </row>
    <row r="31" spans="1:98" x14ac:dyDescent="0.3">
      <c r="A31" s="11">
        <v>51694</v>
      </c>
      <c r="B31" s="6" t="s">
        <v>174</v>
      </c>
      <c r="C31" s="27" t="str">
        <f>VLOOKUP(A31,'[1]wc 130720'!I:K,3,FALSE)</f>
        <v>Journey</v>
      </c>
      <c r="D31" s="5">
        <v>307.08699999999999</v>
      </c>
      <c r="E31" s="5">
        <v>250.87899999999999</v>
      </c>
      <c r="F31" s="5">
        <v>236.286</v>
      </c>
      <c r="G31" s="5">
        <v>352.61</v>
      </c>
      <c r="H31" s="5">
        <v>395.20400000000001</v>
      </c>
      <c r="I31" s="5">
        <v>275.62</v>
      </c>
      <c r="J31" s="5">
        <v>423.42</v>
      </c>
      <c r="K31" s="5">
        <v>213.785</v>
      </c>
      <c r="L31" s="5">
        <v>513.92499999999995</v>
      </c>
      <c r="M31" s="5">
        <v>230.304</v>
      </c>
      <c r="N31" s="5">
        <v>445.49099999999999</v>
      </c>
      <c r="O31" s="5">
        <v>505.42599999999999</v>
      </c>
      <c r="P31" s="5">
        <v>585.00800000000004</v>
      </c>
      <c r="Q31" s="5">
        <v>485.92200000000003</v>
      </c>
      <c r="R31" s="5">
        <v>10.677</v>
      </c>
      <c r="S31" s="5"/>
      <c r="T31" s="5">
        <v>485.92200000000003</v>
      </c>
      <c r="U31" s="5">
        <v>324.67700000000002</v>
      </c>
      <c r="V31" s="5">
        <v>302.31200000000001</v>
      </c>
      <c r="W31" s="5">
        <v>120.922</v>
      </c>
      <c r="X31" s="5">
        <v>292.26299999999998</v>
      </c>
      <c r="Y31" s="5">
        <v>91.555000000000007</v>
      </c>
      <c r="Z31" s="5">
        <v>97.626999999999995</v>
      </c>
      <c r="AA31" s="5">
        <v>23.67</v>
      </c>
      <c r="AB31" s="5">
        <v>68.322000000000003</v>
      </c>
      <c r="AC31" s="5">
        <v>6.508</v>
      </c>
      <c r="AD31" s="5">
        <v>14.683999999999999</v>
      </c>
      <c r="AE31" s="5">
        <v>4.7039999999999997</v>
      </c>
      <c r="AF31" s="5"/>
      <c r="AG31" s="5"/>
      <c r="AH31" s="5">
        <v>8.8320000000000007</v>
      </c>
      <c r="AI31" s="5">
        <v>11.551</v>
      </c>
      <c r="AJ31" s="5">
        <v>5.0380000000000003</v>
      </c>
      <c r="AK31" s="5">
        <v>16.468</v>
      </c>
      <c r="AL31" s="5">
        <v>61.095999999999997</v>
      </c>
      <c r="AM31" s="5">
        <v>16.832000000000001</v>
      </c>
      <c r="AN31" s="5">
        <v>92.555000000000007</v>
      </c>
      <c r="AO31" s="5">
        <v>39.341000000000001</v>
      </c>
      <c r="AP31" s="5">
        <v>6.3970000000000002</v>
      </c>
      <c r="AQ31" s="5">
        <v>10.551</v>
      </c>
      <c r="AR31" s="5">
        <v>95.694000000000003</v>
      </c>
      <c r="AS31" s="5">
        <f>VLOOKUP($A31,'[1]wc 130720'!$A:$D,4,FALSE)</f>
        <v>290.66300000000001</v>
      </c>
      <c r="AT31" s="5">
        <f>VLOOKUP($A31,'[1]wc 200720'!$A:$D,4,FALSE)</f>
        <v>138.69399999999999</v>
      </c>
      <c r="AU31" s="5">
        <f>VLOOKUP($A31,'[1]wc 270720'!$A:$D,4,FALSE)</f>
        <v>259.04700000000003</v>
      </c>
      <c r="AV31" s="5">
        <f>VLOOKUP($A31,'[1]wc 030820'!$A:$D,4,FALSE)</f>
        <v>307.40899999999999</v>
      </c>
      <c r="AW31" s="5">
        <f>VLOOKUP($A31,'[1]wc 100820'!$A:$D,4,FALSE)</f>
        <v>249.53</v>
      </c>
      <c r="AX31" s="5">
        <f>VLOOKUP($A31,'[1]wc 170820'!$A:$D,4,FALSE)</f>
        <v>233.322</v>
      </c>
      <c r="AY31" s="5">
        <f>VLOOKUP($A31,'[1]wc 240820'!$A:$D,4,FALSE)</f>
        <v>175.98099999999999</v>
      </c>
      <c r="AZ31" s="5">
        <f>VLOOKUP($A31,'[1]wc 310820'!$A:$D,4,FALSE)</f>
        <v>47.823999999999998</v>
      </c>
      <c r="BA31" s="5">
        <f>VLOOKUP($A31,'[1]wc 070920'!$A:$D,4,FALSE)</f>
        <v>256.786</v>
      </c>
      <c r="BB31" s="5">
        <f>VLOOKUP($A31,'[1]wc 140920'!$A:$D,4,FALSE)</f>
        <v>243.791</v>
      </c>
      <c r="BC31" s="5">
        <f>VLOOKUP($A31,'[1]wc 210920'!$A:$D,4,FALSE)</f>
        <v>207.71100000000001</v>
      </c>
      <c r="BD31" s="5">
        <f>VLOOKUP($A31,'[1]wc 280920'!$A:$D,4,FALSE)</f>
        <v>140.66499999999999</v>
      </c>
      <c r="BE31" s="5">
        <f>VLOOKUP($A31,'[1]wc 051020'!$A:$D,4,FALSE)</f>
        <v>214.041</v>
      </c>
      <c r="BF31" s="5">
        <f>VLOOKUP($A31,'[1]wc 121020'!$A:$D,4,FALSE)</f>
        <v>220.239</v>
      </c>
      <c r="BG31" s="5">
        <f>VLOOKUP($A31,'[1]wc 191020'!$A:$D,4,FALSE)</f>
        <v>200.387</v>
      </c>
      <c r="BH31" s="5">
        <f>VLOOKUP($A31,'[1]wc 261020'!$A:$D,4,FALSE)</f>
        <v>118.73399999999999</v>
      </c>
      <c r="BI31" s="5">
        <f>VLOOKUP($A31,'[1]wc 021120'!$A:$D,4,FALSE)</f>
        <v>89.010999999999996</v>
      </c>
      <c r="BJ31" s="5">
        <f>VLOOKUP($A31,'[1]wc 091120'!$A:$D,4,FALSE)</f>
        <v>110.358</v>
      </c>
      <c r="BK31" s="5">
        <f>VLOOKUP($A31,'[1]wc 161120'!$A:$D,4,FALSE)</f>
        <v>25.251999999999999</v>
      </c>
      <c r="BL31" s="5"/>
      <c r="BM31" s="5"/>
      <c r="BN31" s="5">
        <f>VLOOKUP($A31,'[1]wc 071220'!$A:$D,4,FALSE)</f>
        <v>274.928</v>
      </c>
      <c r="BO31" s="5">
        <f>VLOOKUP($A31,'[1]wc 141220'!$A:$D,4,FALSE)</f>
        <v>123.857</v>
      </c>
      <c r="BP31" s="5">
        <f>VLOOKUP($A31,'[1]wc 211220'!$A:$D,4,FALSE)</f>
        <v>52.972000000000001</v>
      </c>
      <c r="BQ31" s="5"/>
      <c r="BR31" s="5">
        <f>VLOOKUP($A31,'[1]wc 040121'!$A:$D,4,FALSE)</f>
        <v>9.875</v>
      </c>
      <c r="BS31" s="5">
        <f>VLOOKUP($A31,'[1]wc 110121'!$A:$D,4,FALSE)</f>
        <v>141.59700000000001</v>
      </c>
      <c r="BT31" s="5">
        <f>VLOOKUP($A31,'[1]wc 180121'!$A:$D,4,FALSE)</f>
        <v>30.245999999999999</v>
      </c>
      <c r="BU31" s="5"/>
      <c r="BV31" s="5">
        <f>VLOOKUP($A31,'[1]wc 010221'!$A:$D,4,FALSE)</f>
        <v>32.466999999999999</v>
      </c>
      <c r="BW31" s="5"/>
      <c r="BX31" s="5">
        <f>VLOOKUP($A31,'[1]wc 150221'!$A:$D,4,FALSE)</f>
        <v>0.14099999999999999</v>
      </c>
      <c r="BY31" s="5">
        <f>VLOOKUP($A31,'[1]wc 220221'!$A:$D,4,FALSE)</f>
        <v>10.324999999999999</v>
      </c>
      <c r="BZ31" s="5">
        <f>VLOOKUP($A31,'[1]wc 010321'!$A:$D,4,FALSE)</f>
        <v>26.751999999999999</v>
      </c>
      <c r="CA31" s="5">
        <v>27.402000000000001</v>
      </c>
      <c r="CB31" s="5">
        <v>8.9860000000000007</v>
      </c>
      <c r="CC31" s="5"/>
      <c r="CD31" s="5"/>
      <c r="CE31" s="5">
        <v>106.05500000000001</v>
      </c>
      <c r="CF31" s="5">
        <v>254.351</v>
      </c>
      <c r="CG31" s="5">
        <v>76.760000000000005</v>
      </c>
      <c r="CH31" s="5">
        <v>274.25900000000001</v>
      </c>
      <c r="CI31" s="5">
        <v>190.57599999999999</v>
      </c>
      <c r="CJ31" s="5">
        <v>39.854999999999997</v>
      </c>
      <c r="CK31" s="5">
        <v>156.93700000000001</v>
      </c>
      <c r="CL31" s="5">
        <v>201.548</v>
      </c>
      <c r="CM31" s="5">
        <v>290.97000000000003</v>
      </c>
      <c r="CN31" s="5">
        <v>123.864</v>
      </c>
      <c r="CO31" s="5">
        <v>358.63900000000001</v>
      </c>
      <c r="CP31" s="5">
        <v>303.29599999999999</v>
      </c>
      <c r="CQ31" s="5">
        <v>389.53399999999999</v>
      </c>
      <c r="CR31" s="11">
        <f t="shared" si="0"/>
        <v>51694</v>
      </c>
      <c r="CS31" s="6" t="str">
        <f t="shared" si="0"/>
        <v>Imperial Car Park, Quality Street, North Berwick</v>
      </c>
      <c r="CT31" s="6" t="str">
        <f t="shared" si="0"/>
        <v>Journey</v>
      </c>
    </row>
    <row r="32" spans="1:98" x14ac:dyDescent="0.3">
      <c r="A32" s="11">
        <v>51695</v>
      </c>
      <c r="B32" s="6" t="s">
        <v>175</v>
      </c>
      <c r="C32" s="27" t="str">
        <f>VLOOKUP(A32,'[1]wc 130720'!I:K,3,FALSE)</f>
        <v>Destination</v>
      </c>
      <c r="D32" s="5">
        <v>71.540000000000006</v>
      </c>
      <c r="E32" s="5">
        <v>56.41</v>
      </c>
      <c r="F32" s="5">
        <v>77.23</v>
      </c>
      <c r="G32" s="5">
        <v>100.63</v>
      </c>
      <c r="H32" s="5">
        <v>85.2</v>
      </c>
      <c r="I32" s="5">
        <v>68.819999999999993</v>
      </c>
      <c r="J32" s="5">
        <v>95.68</v>
      </c>
      <c r="K32" s="5">
        <v>59.25</v>
      </c>
      <c r="L32" s="5">
        <v>149.84</v>
      </c>
      <c r="M32" s="5">
        <v>116.29</v>
      </c>
      <c r="N32" s="5">
        <v>60.44</v>
      </c>
      <c r="O32" s="5">
        <v>116.53</v>
      </c>
      <c r="P32" s="5">
        <v>37.68</v>
      </c>
      <c r="Q32" s="5">
        <v>62.07</v>
      </c>
      <c r="R32" s="5">
        <v>58.93</v>
      </c>
      <c r="S32" s="5">
        <v>123.54</v>
      </c>
      <c r="T32" s="5">
        <v>62.07</v>
      </c>
      <c r="U32" s="5">
        <v>174.68</v>
      </c>
      <c r="V32" s="5">
        <v>151.44</v>
      </c>
      <c r="W32" s="5">
        <v>44.45</v>
      </c>
      <c r="X32" s="5">
        <v>85.59</v>
      </c>
      <c r="Y32" s="5">
        <v>92.9</v>
      </c>
      <c r="Z32" s="5">
        <v>60.76</v>
      </c>
      <c r="AA32" s="5">
        <v>55.37</v>
      </c>
      <c r="AB32" s="5">
        <v>23.96</v>
      </c>
      <c r="AC32" s="5"/>
      <c r="AD32" s="5">
        <v>3.79</v>
      </c>
      <c r="AE32" s="5"/>
      <c r="AF32" s="5"/>
      <c r="AG32" s="5"/>
      <c r="AH32" s="5">
        <v>5.23</v>
      </c>
      <c r="AI32" s="5"/>
      <c r="AJ32" s="5">
        <v>24.29</v>
      </c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>
        <f>VLOOKUP($A32,'[1]wc 240820'!$A:$D,4,FALSE)</f>
        <v>16.670000000000002</v>
      </c>
      <c r="AZ32" s="5"/>
      <c r="BA32" s="5"/>
      <c r="BB32" s="5">
        <f>VLOOKUP($A32,'[1]wc 140920'!$A:$D,4,FALSE)</f>
        <v>7.08</v>
      </c>
      <c r="BC32" s="5"/>
      <c r="BD32" s="5">
        <f>VLOOKUP($A32,'[1]wc 280920'!$A:$D,4,FALSE)</f>
        <v>27.23</v>
      </c>
      <c r="BE32" s="5">
        <f>VLOOKUP($A32,'[1]wc 051020'!$A:$D,4,FALSE)</f>
        <v>66.650000000000006</v>
      </c>
      <c r="BF32" s="5">
        <f>VLOOKUP($A32,'[1]wc 121020'!$A:$D,4,FALSE)</f>
        <v>100.92</v>
      </c>
      <c r="BG32" s="5"/>
      <c r="BH32" s="5">
        <f>VLOOKUP($A32,'[1]wc 261020'!$A:$D,4,FALSE)</f>
        <v>9.8699999999999992</v>
      </c>
      <c r="BI32" s="5"/>
      <c r="BJ32" s="5"/>
      <c r="BK32" s="5"/>
      <c r="BL32" s="5"/>
      <c r="BM32" s="5">
        <f>VLOOKUP($A32,'[1]wc 301120'!$A:$D,4,FALSE)</f>
        <v>2.5499999999999998</v>
      </c>
      <c r="BN32" s="5">
        <f>VLOOKUP($A32,'[1]wc 071220'!$A:$D,4,FALSE)</f>
        <v>0</v>
      </c>
      <c r="BO32" s="5">
        <f>VLOOKUP($A32,'[1]wc 141220'!$A:$D,4,FALSE)</f>
        <v>7.88</v>
      </c>
      <c r="BP32" s="5"/>
      <c r="BQ32" s="5"/>
      <c r="BR32" s="5">
        <f>VLOOKUP($A32,'[1]wc 040121'!$A:$D,4,FALSE)</f>
        <v>0</v>
      </c>
      <c r="BS32" s="5"/>
      <c r="BT32" s="5">
        <f>VLOOKUP($A32,'[1]wc 180121'!$A:$D,4,FALSE)</f>
        <v>18.559999999999999</v>
      </c>
      <c r="BU32" s="5">
        <f>VLOOKUP($A32,'[1]wc 250121'!$A:$D,4,FALSE)</f>
        <v>25.35</v>
      </c>
      <c r="BV32" s="5">
        <f>VLOOKUP($A32,'[1]wc 010221'!$A:$D,4,FALSE)</f>
        <v>18.05</v>
      </c>
      <c r="BW32" s="5"/>
      <c r="BX32" s="5"/>
      <c r="BY32" s="5">
        <f>VLOOKUP($A32,'[1]wc 220221'!$A:$D,4,FALSE)</f>
        <v>107.68</v>
      </c>
      <c r="BZ32" s="5">
        <f>VLOOKUP($A32,'[1]wc 010321'!$A:$D,4,FALSE)</f>
        <v>57.42</v>
      </c>
      <c r="CA32" s="5">
        <v>70.150000000000006</v>
      </c>
      <c r="CB32" s="5">
        <v>6.47</v>
      </c>
      <c r="CC32" s="5"/>
      <c r="CD32" s="5"/>
      <c r="CE32" s="5">
        <v>9.7799999999999994</v>
      </c>
      <c r="CF32" s="5">
        <v>11.19</v>
      </c>
      <c r="CG32" s="5"/>
      <c r="CH32" s="5">
        <v>9.68</v>
      </c>
      <c r="CI32" s="5">
        <v>66.98</v>
      </c>
      <c r="CJ32" s="5">
        <v>9.08</v>
      </c>
      <c r="CK32" s="5">
        <v>22.87</v>
      </c>
      <c r="CL32" s="5">
        <v>78.38</v>
      </c>
      <c r="CM32" s="5">
        <v>58.46</v>
      </c>
      <c r="CN32" s="5">
        <v>29.3</v>
      </c>
      <c r="CO32" s="5"/>
      <c r="CP32" s="5">
        <v>9.98</v>
      </c>
      <c r="CQ32" s="5">
        <v>9.81</v>
      </c>
      <c r="CR32" s="11">
        <f t="shared" si="0"/>
        <v>51695</v>
      </c>
      <c r="CS32" s="6" t="str">
        <f t="shared" si="0"/>
        <v>John Muir House (Electric Car Park), Haddington</v>
      </c>
      <c r="CT32" s="6" t="str">
        <f t="shared" si="0"/>
        <v>Destination</v>
      </c>
    </row>
    <row r="33" spans="1:98" x14ac:dyDescent="0.3">
      <c r="A33" s="11">
        <v>51696</v>
      </c>
      <c r="B33" s="6" t="s">
        <v>175</v>
      </c>
      <c r="C33" s="27" t="str">
        <f>VLOOKUP(A33,'[1]wc 130720'!I:K,3,FALSE)</f>
        <v>Destination</v>
      </c>
      <c r="D33" s="5">
        <v>161.93</v>
      </c>
      <c r="E33" s="5">
        <v>109.72</v>
      </c>
      <c r="F33" s="5">
        <v>57.01</v>
      </c>
      <c r="G33" s="5">
        <v>145.97</v>
      </c>
      <c r="H33" s="5">
        <v>181.95</v>
      </c>
      <c r="I33" s="5">
        <v>155.32</v>
      </c>
      <c r="J33" s="5">
        <v>138.03</v>
      </c>
      <c r="K33" s="5">
        <v>164.55</v>
      </c>
      <c r="L33" s="5">
        <v>161</v>
      </c>
      <c r="M33" s="5">
        <v>197.86</v>
      </c>
      <c r="N33" s="5">
        <v>315.39999999999998</v>
      </c>
      <c r="O33" s="5">
        <v>218.59</v>
      </c>
      <c r="P33" s="5">
        <v>89.94</v>
      </c>
      <c r="Q33" s="5">
        <v>41.62</v>
      </c>
      <c r="R33" s="5">
        <v>293.12</v>
      </c>
      <c r="S33" s="5">
        <v>195.76</v>
      </c>
      <c r="T33" s="5">
        <v>41.62</v>
      </c>
      <c r="U33" s="5">
        <v>241.52</v>
      </c>
      <c r="V33" s="5">
        <v>165.15</v>
      </c>
      <c r="W33" s="5">
        <v>76.98</v>
      </c>
      <c r="X33" s="5">
        <v>120.5</v>
      </c>
      <c r="Y33" s="5">
        <v>227.98</v>
      </c>
      <c r="Z33" s="5">
        <v>198.66</v>
      </c>
      <c r="AA33" s="5">
        <v>202.93</v>
      </c>
      <c r="AB33" s="5">
        <v>105.2</v>
      </c>
      <c r="AC33" s="5"/>
      <c r="AD33" s="5"/>
      <c r="AE33" s="5">
        <v>32.96</v>
      </c>
      <c r="AF33" s="5"/>
      <c r="AG33" s="5"/>
      <c r="AH33" s="5"/>
      <c r="AI33" s="5">
        <v>5.56</v>
      </c>
      <c r="AJ33" s="5"/>
      <c r="AK33" s="5"/>
      <c r="AL33" s="5"/>
      <c r="AM33" s="5"/>
      <c r="AN33" s="5"/>
      <c r="AO33" s="5"/>
      <c r="AP33" s="5"/>
      <c r="AQ33" s="5"/>
      <c r="AR33" s="5"/>
      <c r="AS33" s="5">
        <f>VLOOKUP($A33,'[1]wc 130720'!$A:$D,4,FALSE)</f>
        <v>3.75</v>
      </c>
      <c r="AT33" s="5">
        <f>VLOOKUP($A33,'[1]wc 200720'!$A:$D,4,FALSE)</f>
        <v>13.6</v>
      </c>
      <c r="AU33" s="5"/>
      <c r="AV33" s="5">
        <f>VLOOKUP($A33,'[1]wc 030820'!$A:$D,4,FALSE)</f>
        <v>14.62</v>
      </c>
      <c r="AW33" s="5"/>
      <c r="AX33" s="5">
        <f>VLOOKUP($A33,'[1]wc 170820'!$A:$D,4,FALSE)</f>
        <v>13.25</v>
      </c>
      <c r="AY33" s="5">
        <f>VLOOKUP($A33,'[1]wc 240820'!$A:$D,4,FALSE)</f>
        <v>7.74</v>
      </c>
      <c r="AZ33" s="5">
        <f>VLOOKUP($A33,'[1]wc 310820'!$A:$D,4,FALSE)</f>
        <v>21.23</v>
      </c>
      <c r="BA33" s="5">
        <f>VLOOKUP($A33,'[1]wc 070920'!$A:$D,4,FALSE)</f>
        <v>23.49</v>
      </c>
      <c r="BB33" s="5">
        <f>VLOOKUP($A33,'[1]wc 140920'!$A:$D,4,FALSE)</f>
        <v>34.700000000000003</v>
      </c>
      <c r="BC33" s="5">
        <f>VLOOKUP($A33,'[1]wc 210920'!$A:$D,4,FALSE)</f>
        <v>8.1300000000000008</v>
      </c>
      <c r="BD33" s="5">
        <f>VLOOKUP($A33,'[1]wc 280920'!$A:$D,4,FALSE)</f>
        <v>20.88</v>
      </c>
      <c r="BE33" s="5">
        <f>VLOOKUP($A33,'[1]wc 051020'!$A:$D,4,FALSE)</f>
        <v>16.989999999999998</v>
      </c>
      <c r="BF33" s="5">
        <f>VLOOKUP($A33,'[1]wc 121020'!$A:$D,4,FALSE)</f>
        <v>132.4</v>
      </c>
      <c r="BG33" s="5">
        <f>VLOOKUP($A33,'[1]wc 191020'!$A:$D,4,FALSE)</f>
        <v>35.19</v>
      </c>
      <c r="BH33" s="5">
        <f>VLOOKUP($A33,'[1]wc 261020'!$A:$D,4,FALSE)</f>
        <v>3.87</v>
      </c>
      <c r="BI33" s="5">
        <f>VLOOKUP($A33,'[1]wc 021120'!$A:$D,4,FALSE)</f>
        <v>123.92</v>
      </c>
      <c r="BJ33" s="5">
        <f>VLOOKUP($A33,'[1]wc 091120'!$A:$D,4,FALSE)</f>
        <v>75.83</v>
      </c>
      <c r="BK33" s="5">
        <f>VLOOKUP($A33,'[1]wc 161120'!$A:$D,4,FALSE)</f>
        <v>55.31</v>
      </c>
      <c r="BL33" s="5">
        <f>VLOOKUP($A33,'[1]wc 231120'!$A:$D,4,FALSE)</f>
        <v>30.25</v>
      </c>
      <c r="BM33" s="5">
        <f>VLOOKUP($A33,'[1]wc 301120'!$A:$D,4,FALSE)</f>
        <v>54.11</v>
      </c>
      <c r="BN33" s="5">
        <f>VLOOKUP($A33,'[1]wc 071220'!$A:$D,4,FALSE)</f>
        <v>51.87</v>
      </c>
      <c r="BO33" s="5">
        <f>VLOOKUP($A33,'[1]wc 141220'!$A:$D,4,FALSE)</f>
        <v>68.13</v>
      </c>
      <c r="BP33" s="5">
        <f>VLOOKUP($A33,'[1]wc 211220'!$A:$D,4,FALSE)</f>
        <v>80.150000000000006</v>
      </c>
      <c r="BQ33" s="5"/>
      <c r="BR33" s="5"/>
      <c r="BS33" s="5">
        <f>VLOOKUP($A33,'[1]wc 110121'!$A:$D,4,FALSE)</f>
        <v>68.010000000000005</v>
      </c>
      <c r="BT33" s="5">
        <f>VLOOKUP($A33,'[1]wc 180121'!$A:$D,4,FALSE)</f>
        <v>28.29</v>
      </c>
      <c r="BU33" s="5">
        <f>VLOOKUP($A33,'[1]wc 250121'!$A:$D,4,FALSE)</f>
        <v>54.87</v>
      </c>
      <c r="BV33" s="5">
        <f>VLOOKUP($A33,'[1]wc 010221'!$A:$D,4,FALSE)</f>
        <v>59.9</v>
      </c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>
        <v>106.12</v>
      </c>
      <c r="CO33" s="5">
        <v>70.11</v>
      </c>
      <c r="CP33" s="5">
        <v>101.82</v>
      </c>
      <c r="CQ33" s="5">
        <v>150.57</v>
      </c>
      <c r="CR33" s="11">
        <f t="shared" si="0"/>
        <v>51696</v>
      </c>
      <c r="CS33" s="6" t="str">
        <f t="shared" si="0"/>
        <v>John Muir House (Electric Car Park), Haddington</v>
      </c>
      <c r="CT33" s="6" t="str">
        <f t="shared" si="0"/>
        <v>Destination</v>
      </c>
    </row>
    <row r="34" spans="1:98" x14ac:dyDescent="0.3">
      <c r="A34" s="11">
        <v>51698</v>
      </c>
      <c r="B34" s="6" t="s">
        <v>176</v>
      </c>
      <c r="C34" s="27" t="str">
        <f>VLOOKUP(A34,'[1]wc 130720'!I:K,3,FALSE)</f>
        <v>Destination</v>
      </c>
      <c r="D34" s="5">
        <v>43.24</v>
      </c>
      <c r="E34" s="5">
        <v>59.81</v>
      </c>
      <c r="F34" s="5">
        <v>29.65</v>
      </c>
      <c r="G34" s="5">
        <v>42.18</v>
      </c>
      <c r="H34" s="5">
        <v>48.96</v>
      </c>
      <c r="I34" s="5">
        <v>68.8</v>
      </c>
      <c r="J34" s="5">
        <v>72.09</v>
      </c>
      <c r="K34" s="5">
        <v>53.87</v>
      </c>
      <c r="L34" s="5">
        <v>59.8</v>
      </c>
      <c r="M34" s="5">
        <v>53.35</v>
      </c>
      <c r="N34" s="5">
        <v>47.96</v>
      </c>
      <c r="O34" s="5">
        <v>33.29</v>
      </c>
      <c r="P34" s="5">
        <v>25.82</v>
      </c>
      <c r="Q34" s="5">
        <v>25.21</v>
      </c>
      <c r="R34" s="5">
        <v>69.569999999999993</v>
      </c>
      <c r="S34" s="5">
        <v>46.4</v>
      </c>
      <c r="T34" s="5">
        <v>25.21</v>
      </c>
      <c r="U34" s="5">
        <v>95.28</v>
      </c>
      <c r="V34" s="5">
        <v>82.87</v>
      </c>
      <c r="W34" s="5">
        <v>50.02</v>
      </c>
      <c r="X34" s="5">
        <v>59.05</v>
      </c>
      <c r="Y34" s="5">
        <v>51.81</v>
      </c>
      <c r="Z34" s="5">
        <v>43.46</v>
      </c>
      <c r="AA34" s="5">
        <v>39.35</v>
      </c>
      <c r="AB34" s="5">
        <v>49.08</v>
      </c>
      <c r="AC34" s="5"/>
      <c r="AD34" s="5"/>
      <c r="AE34" s="5">
        <v>42.24</v>
      </c>
      <c r="AF34" s="5">
        <v>6.41</v>
      </c>
      <c r="AG34" s="5">
        <v>48.58</v>
      </c>
      <c r="AH34" s="5"/>
      <c r="AI34" s="5">
        <v>31.82</v>
      </c>
      <c r="AJ34" s="5">
        <v>11.9</v>
      </c>
      <c r="AK34" s="5"/>
      <c r="AL34" s="5"/>
      <c r="AM34" s="5">
        <v>0</v>
      </c>
      <c r="AN34" s="5">
        <v>0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>
        <f>VLOOKUP($A34,'[1]wc 140920'!$A:$D,4,FALSE)</f>
        <v>8.3699999999999992</v>
      </c>
      <c r="BC34" s="5">
        <f>VLOOKUP($A34,'[1]wc 210920'!$A:$D,4,FALSE)</f>
        <v>16.18</v>
      </c>
      <c r="BD34" s="5">
        <f>VLOOKUP($A34,'[1]wc 280920'!$A:$D,4,FALSE)</f>
        <v>46.82</v>
      </c>
      <c r="BE34" s="5">
        <f>VLOOKUP($A34,'[1]wc 051020'!$A:$D,4,FALSE)</f>
        <v>82.99</v>
      </c>
      <c r="BF34" s="5"/>
      <c r="BG34" s="5"/>
      <c r="BH34" s="5">
        <f>VLOOKUP($A34,'[1]wc 261020'!$A:$D,4,FALSE)</f>
        <v>65.95</v>
      </c>
      <c r="BI34" s="5">
        <f>VLOOKUP($A34,'[1]wc 021120'!$A:$D,4,FALSE)</f>
        <v>55.66</v>
      </c>
      <c r="BJ34" s="5"/>
      <c r="BK34" s="5"/>
      <c r="BL34" s="5"/>
      <c r="BM34" s="5"/>
      <c r="BN34" s="5">
        <f>VLOOKUP($A34,'[1]wc 071220'!$A:$D,4,FALSE)</f>
        <v>0</v>
      </c>
      <c r="BO34" s="5">
        <f>VLOOKUP($A34,'[1]wc 141220'!$A:$D,4,FALSE)</f>
        <v>11.79</v>
      </c>
      <c r="BP34" s="5">
        <f>VLOOKUP($A34,'[1]wc 211220'!$A:$D,4,FALSE)</f>
        <v>50.54</v>
      </c>
      <c r="BQ34" s="5"/>
      <c r="BR34" s="5">
        <f>VLOOKUP($A34,'[1]wc 040121'!$A:$D,4,FALSE)</f>
        <v>19.77</v>
      </c>
      <c r="BS34" s="5">
        <f>VLOOKUP($A34,'[1]wc 110121'!$A:$D,4,FALSE)</f>
        <v>65.290000000000006</v>
      </c>
      <c r="BT34" s="5">
        <f>VLOOKUP($A34,'[1]wc 180121'!$A:$D,4,FALSE)</f>
        <v>71.75</v>
      </c>
      <c r="BU34" s="5">
        <f>VLOOKUP($A34,'[1]wc 250121'!$A:$D,4,FALSE)</f>
        <v>16.05</v>
      </c>
      <c r="BV34" s="5">
        <f>VLOOKUP($A34,'[1]wc 010221'!$A:$D,4,FALSE)</f>
        <v>83.83</v>
      </c>
      <c r="BW34" s="5">
        <f>VLOOKUP($A34,'[1]wc 080221'!$A:$D,4,FALSE)</f>
        <v>52.29</v>
      </c>
      <c r="BX34" s="5">
        <f>VLOOKUP($A34,'[1]wc 150221'!$A:$D,4,FALSE)</f>
        <v>27.17</v>
      </c>
      <c r="BY34" s="5">
        <f>VLOOKUP($A34,'[1]wc 220221'!$A:$D,4,FALSE)</f>
        <v>66.94</v>
      </c>
      <c r="BZ34" s="5">
        <f>VLOOKUP($A34,'[1]wc 010321'!$A:$D,4,FALSE)</f>
        <v>16.23</v>
      </c>
      <c r="CA34" s="5">
        <v>18.329999999999998</v>
      </c>
      <c r="CB34" s="5"/>
      <c r="CC34" s="5">
        <v>9.94</v>
      </c>
      <c r="CD34" s="5">
        <v>19.13</v>
      </c>
      <c r="CE34" s="5">
        <v>27.72</v>
      </c>
      <c r="CF34" s="5">
        <v>125.36</v>
      </c>
      <c r="CG34" s="5"/>
      <c r="CH34" s="5"/>
      <c r="CI34" s="5">
        <v>73.849999999999994</v>
      </c>
      <c r="CJ34" s="5">
        <v>21.29</v>
      </c>
      <c r="CK34" s="5">
        <v>70.78</v>
      </c>
      <c r="CL34" s="5">
        <v>47.15</v>
      </c>
      <c r="CM34" s="5">
        <v>37.69</v>
      </c>
      <c r="CN34" s="5">
        <v>55.07</v>
      </c>
      <c r="CO34" s="5">
        <v>44.42</v>
      </c>
      <c r="CP34" s="5">
        <v>37.21</v>
      </c>
      <c r="CQ34" s="5">
        <v>51.39</v>
      </c>
      <c r="CR34" s="11">
        <f t="shared" si="0"/>
        <v>51698</v>
      </c>
      <c r="CS34" s="6" t="str">
        <f t="shared" si="0"/>
        <v>Penston House, Macmerry</v>
      </c>
      <c r="CT34" s="6" t="str">
        <f t="shared" si="0"/>
        <v>Destination</v>
      </c>
    </row>
    <row r="35" spans="1:98" x14ac:dyDescent="0.3">
      <c r="A35" s="11">
        <v>51699</v>
      </c>
      <c r="B35" s="6" t="s">
        <v>176</v>
      </c>
      <c r="C35" s="27" t="str">
        <f>VLOOKUP(A35,'[1]wc 130720'!I:K,3,FALSE)</f>
        <v>Destination</v>
      </c>
      <c r="D35" s="5">
        <v>31</v>
      </c>
      <c r="E35" s="5">
        <v>39.450000000000003</v>
      </c>
      <c r="F35" s="5">
        <v>16.27</v>
      </c>
      <c r="G35" s="5">
        <v>69.23</v>
      </c>
      <c r="H35" s="5">
        <v>81.48</v>
      </c>
      <c r="I35" s="5">
        <v>49.92</v>
      </c>
      <c r="J35" s="5">
        <v>80.849999999999994</v>
      </c>
      <c r="K35" s="5">
        <v>51.79</v>
      </c>
      <c r="L35" s="5">
        <v>28.71</v>
      </c>
      <c r="M35" s="5">
        <v>38.770000000000003</v>
      </c>
      <c r="N35" s="5">
        <v>85.83</v>
      </c>
      <c r="O35" s="5">
        <v>34.93</v>
      </c>
      <c r="P35" s="5"/>
      <c r="Q35" s="5">
        <v>4.95</v>
      </c>
      <c r="R35" s="5">
        <v>65.95</v>
      </c>
      <c r="S35" s="5">
        <v>107.33</v>
      </c>
      <c r="T35" s="5">
        <v>4.95</v>
      </c>
      <c r="U35" s="5">
        <v>79.400000000000006</v>
      </c>
      <c r="V35" s="5">
        <v>72.98</v>
      </c>
      <c r="W35" s="5">
        <v>68.97</v>
      </c>
      <c r="X35" s="5">
        <v>86.19</v>
      </c>
      <c r="Y35" s="5">
        <v>59.74</v>
      </c>
      <c r="Z35" s="5">
        <v>63.51</v>
      </c>
      <c r="AA35" s="5">
        <v>74.45</v>
      </c>
      <c r="AB35" s="5">
        <v>35.29</v>
      </c>
      <c r="AC35" s="5">
        <v>9.17</v>
      </c>
      <c r="AD35" s="5"/>
      <c r="AE35" s="5">
        <v>51.72</v>
      </c>
      <c r="AF35" s="5">
        <v>83.26</v>
      </c>
      <c r="AG35" s="5">
        <v>28.96</v>
      </c>
      <c r="AH35" s="5">
        <v>75.42</v>
      </c>
      <c r="AI35" s="5">
        <v>101.64</v>
      </c>
      <c r="AJ35" s="5">
        <v>80.38</v>
      </c>
      <c r="AK35" s="5">
        <v>102.21</v>
      </c>
      <c r="AL35" s="5">
        <v>44.23</v>
      </c>
      <c r="AM35" s="5">
        <v>23.01</v>
      </c>
      <c r="AN35" s="5">
        <v>30.49</v>
      </c>
      <c r="AO35" s="5"/>
      <c r="AP35" s="5">
        <v>15.16</v>
      </c>
      <c r="AQ35" s="5">
        <v>14.88</v>
      </c>
      <c r="AR35" s="5">
        <v>15.49</v>
      </c>
      <c r="AS35" s="5">
        <f>VLOOKUP($A35,'[1]wc 130720'!$A:$D,4,FALSE)</f>
        <v>27.35</v>
      </c>
      <c r="AT35" s="5">
        <f>VLOOKUP($A35,'[1]wc 200720'!$A:$D,4,FALSE)</f>
        <v>16.920000000000002</v>
      </c>
      <c r="AU35" s="5"/>
      <c r="AV35" s="5">
        <f>VLOOKUP($A35,'[1]wc 030820'!$A:$D,4,FALSE)</f>
        <v>54.56</v>
      </c>
      <c r="AW35" s="5">
        <f>VLOOKUP($A35,'[1]wc 100820'!$A:$D,4,FALSE)</f>
        <v>39.590000000000003</v>
      </c>
      <c r="AX35" s="5">
        <f>VLOOKUP($A35,'[1]wc 170820'!$A:$D,4,FALSE)</f>
        <v>66.83</v>
      </c>
      <c r="AY35" s="5">
        <f>VLOOKUP($A35,'[1]wc 240820'!$A:$D,4,FALSE)</f>
        <v>36.65</v>
      </c>
      <c r="AZ35" s="5">
        <f>VLOOKUP($A35,'[1]wc 310820'!$A:$D,4,FALSE)</f>
        <v>65.56</v>
      </c>
      <c r="BA35" s="5">
        <f>VLOOKUP($A35,'[1]wc 070920'!$A:$D,4,FALSE)</f>
        <v>53.43</v>
      </c>
      <c r="BB35" s="5">
        <f>VLOOKUP($A35,'[1]wc 140920'!$A:$D,4,FALSE)</f>
        <v>83.81</v>
      </c>
      <c r="BC35" s="5">
        <f>VLOOKUP($A35,'[1]wc 210920'!$A:$D,4,FALSE)</f>
        <v>24.15</v>
      </c>
      <c r="BD35" s="5">
        <f>VLOOKUP($A35,'[1]wc 280920'!$A:$D,4,FALSE)</f>
        <v>32.4</v>
      </c>
      <c r="BE35" s="5">
        <f>VLOOKUP($A35,'[1]wc 051020'!$A:$D,4,FALSE)</f>
        <v>22.29</v>
      </c>
      <c r="BF35" s="5">
        <f>VLOOKUP($A35,'[1]wc 121020'!$A:$D,4,FALSE)</f>
        <v>3.78</v>
      </c>
      <c r="BG35" s="5"/>
      <c r="BH35" s="5">
        <f>VLOOKUP($A35,'[1]wc 261020'!$A:$D,4,FALSE)</f>
        <v>70.12</v>
      </c>
      <c r="BI35" s="5">
        <f>VLOOKUP($A35,'[1]wc 021120'!$A:$D,4,FALSE)</f>
        <v>42.81</v>
      </c>
      <c r="BJ35" s="5">
        <f>VLOOKUP($A35,'[1]wc 091120'!$A:$D,4,FALSE)</f>
        <v>46.01</v>
      </c>
      <c r="BK35" s="5">
        <f>VLOOKUP($A35,'[1]wc 161120'!$A:$D,4,FALSE)</f>
        <v>42.54</v>
      </c>
      <c r="BL35" s="5">
        <f>VLOOKUP($A35,'[1]wc 231120'!$A:$D,4,FALSE)</f>
        <v>29.69</v>
      </c>
      <c r="BM35" s="5">
        <f>VLOOKUP($A35,'[1]wc 301120'!$A:$D,4,FALSE)</f>
        <v>39.700000000000003</v>
      </c>
      <c r="BN35" s="5">
        <f>VLOOKUP($A35,'[1]wc 071220'!$A:$D,4,FALSE)</f>
        <v>67.150000000000006</v>
      </c>
      <c r="BO35" s="5">
        <f>VLOOKUP($A35,'[1]wc 141220'!$A:$D,4,FALSE)</f>
        <v>44.4</v>
      </c>
      <c r="BP35" s="5">
        <f>VLOOKUP($A35,'[1]wc 211220'!$A:$D,4,FALSE)</f>
        <v>27.12</v>
      </c>
      <c r="BQ35" s="5"/>
      <c r="BR35" s="5"/>
      <c r="BS35" s="5"/>
      <c r="BT35" s="5"/>
      <c r="BU35" s="5">
        <f>VLOOKUP($A35,'[1]wc 250121'!$A:$D,4,FALSE)</f>
        <v>39.83</v>
      </c>
      <c r="BV35" s="5">
        <f>VLOOKUP($A35,'[1]wc 010221'!$A:$D,4,FALSE)</f>
        <v>56.09</v>
      </c>
      <c r="BW35" s="5">
        <f>VLOOKUP($A35,'[1]wc 080221'!$A:$D,4,FALSE)</f>
        <v>21.59</v>
      </c>
      <c r="BX35" s="5"/>
      <c r="BY35" s="5">
        <f>VLOOKUP($A35,'[1]wc 220221'!$A:$D,4,FALSE)</f>
        <v>48.71</v>
      </c>
      <c r="BZ35" s="5">
        <f>VLOOKUP($A35,'[1]wc 010321'!$A:$D,4,FALSE)</f>
        <v>123.05</v>
      </c>
      <c r="CA35" s="5">
        <v>23.32</v>
      </c>
      <c r="CB35" s="5">
        <v>127.89</v>
      </c>
      <c r="CC35" s="5">
        <v>10.119999999999999</v>
      </c>
      <c r="CD35" s="5">
        <v>14.05</v>
      </c>
      <c r="CE35" s="5"/>
      <c r="CF35" s="5">
        <v>64.040000000000006</v>
      </c>
      <c r="CG35" s="5">
        <v>54.55</v>
      </c>
      <c r="CH35" s="5">
        <v>6.74</v>
      </c>
      <c r="CI35" s="5">
        <v>37.35</v>
      </c>
      <c r="CJ35" s="5">
        <v>18.66</v>
      </c>
      <c r="CK35" s="5">
        <v>18.79</v>
      </c>
      <c r="CL35" s="5"/>
      <c r="CM35" s="5">
        <v>23.69</v>
      </c>
      <c r="CN35" s="5">
        <v>0</v>
      </c>
      <c r="CO35" s="5">
        <v>61.09</v>
      </c>
      <c r="CP35" s="5">
        <v>12.04</v>
      </c>
      <c r="CQ35" s="5">
        <v>17.61</v>
      </c>
      <c r="CR35" s="11">
        <f t="shared" si="0"/>
        <v>51699</v>
      </c>
      <c r="CS35" s="6" t="str">
        <f t="shared" si="0"/>
        <v>Penston House, Macmerry</v>
      </c>
      <c r="CT35" s="6" t="str">
        <f t="shared" si="0"/>
        <v>Destination</v>
      </c>
    </row>
    <row r="36" spans="1:98" x14ac:dyDescent="0.3">
      <c r="A36" s="11">
        <v>51700</v>
      </c>
      <c r="B36" s="6" t="s">
        <v>176</v>
      </c>
      <c r="C36" s="27" t="str">
        <f>VLOOKUP(A36,'[1]wc 130720'!I:K,3,FALSE)</f>
        <v>Destination</v>
      </c>
      <c r="D36" s="5">
        <v>46.25</v>
      </c>
      <c r="E36" s="5">
        <v>45.38</v>
      </c>
      <c r="F36" s="5">
        <v>28.07</v>
      </c>
      <c r="G36" s="5">
        <v>78.33</v>
      </c>
      <c r="H36" s="5">
        <v>53.2</v>
      </c>
      <c r="I36" s="5">
        <v>45.01</v>
      </c>
      <c r="J36" s="5">
        <v>87.31</v>
      </c>
      <c r="K36" s="5">
        <v>30.92</v>
      </c>
      <c r="L36" s="5">
        <v>61.56</v>
      </c>
      <c r="M36" s="5">
        <v>78.33</v>
      </c>
      <c r="N36" s="5">
        <v>71.099999999999994</v>
      </c>
      <c r="O36" s="5">
        <v>31.34</v>
      </c>
      <c r="P36" s="5">
        <v>11.7</v>
      </c>
      <c r="Q36" s="5">
        <v>27.56</v>
      </c>
      <c r="R36" s="5">
        <v>50.59</v>
      </c>
      <c r="S36" s="5">
        <v>58.34</v>
      </c>
      <c r="T36" s="5">
        <v>27.56</v>
      </c>
      <c r="U36" s="5">
        <v>94.44</v>
      </c>
      <c r="V36" s="5">
        <v>65.209999999999994</v>
      </c>
      <c r="W36" s="5">
        <v>45.22</v>
      </c>
      <c r="X36" s="5">
        <v>35.47</v>
      </c>
      <c r="Y36" s="5">
        <v>45.56</v>
      </c>
      <c r="Z36" s="5">
        <v>37.89</v>
      </c>
      <c r="AA36" s="5">
        <v>20.76</v>
      </c>
      <c r="AB36" s="5">
        <v>26.98</v>
      </c>
      <c r="AC36" s="5">
        <v>10.11</v>
      </c>
      <c r="AD36" s="5">
        <v>19.54</v>
      </c>
      <c r="AE36" s="5">
        <v>33.22</v>
      </c>
      <c r="AF36" s="5">
        <v>16.739999999999998</v>
      </c>
      <c r="AG36" s="5">
        <v>12.47</v>
      </c>
      <c r="AH36" s="5">
        <v>24.5</v>
      </c>
      <c r="AI36" s="5">
        <v>26.6</v>
      </c>
      <c r="AJ36" s="5">
        <v>5.1100000000000003</v>
      </c>
      <c r="AK36" s="5">
        <v>13.3</v>
      </c>
      <c r="AL36" s="5">
        <v>59.4</v>
      </c>
      <c r="AM36" s="5">
        <v>20.83</v>
      </c>
      <c r="AN36" s="5">
        <v>31.49</v>
      </c>
      <c r="AO36" s="5">
        <v>0</v>
      </c>
      <c r="AP36" s="5">
        <v>1.58</v>
      </c>
      <c r="AQ36" s="5">
        <v>22.69</v>
      </c>
      <c r="AR36" s="5">
        <v>15.57</v>
      </c>
      <c r="AS36" s="5"/>
      <c r="AT36" s="5"/>
      <c r="AU36" s="5">
        <f>VLOOKUP($A36,'[1]wc 270720'!$A:$D,4,FALSE)</f>
        <v>17.63</v>
      </c>
      <c r="AV36" s="5">
        <f>VLOOKUP($A36,'[1]wc 030820'!$A:$D,4,FALSE)</f>
        <v>22.71</v>
      </c>
      <c r="AW36" s="5">
        <f>VLOOKUP($A36,'[1]wc 100820'!$A:$D,4,FALSE)</f>
        <v>5.29</v>
      </c>
      <c r="AX36" s="5">
        <f>VLOOKUP($A36,'[1]wc 170820'!$A:$D,4,FALSE)</f>
        <v>1.83</v>
      </c>
      <c r="AY36" s="5">
        <f>VLOOKUP($A36,'[1]wc 240820'!$A:$D,4,FALSE)</f>
        <v>0.86</v>
      </c>
      <c r="AZ36" s="5">
        <f>VLOOKUP($A36,'[1]wc 310820'!$A:$D,4,FALSE)</f>
        <v>5.26</v>
      </c>
      <c r="BA36" s="5">
        <f>VLOOKUP($A36,'[1]wc 070920'!$A:$D,4,FALSE)</f>
        <v>18.57</v>
      </c>
      <c r="BB36" s="5">
        <f>VLOOKUP($A36,'[1]wc 140920'!$A:$D,4,FALSE)</f>
        <v>19.03</v>
      </c>
      <c r="BC36" s="5">
        <f>VLOOKUP($A36,'[1]wc 210920'!$A:$D,4,FALSE)</f>
        <v>19.77</v>
      </c>
      <c r="BD36" s="5">
        <f>VLOOKUP($A36,'[1]wc 280920'!$A:$D,4,FALSE)</f>
        <v>42.74</v>
      </c>
      <c r="BE36" s="5">
        <f>VLOOKUP($A36,'[1]wc 051020'!$A:$D,4,FALSE)</f>
        <v>54.24</v>
      </c>
      <c r="BF36" s="5">
        <f>VLOOKUP($A36,'[1]wc 121020'!$A:$D,4,FALSE)</f>
        <v>65.599999999999994</v>
      </c>
      <c r="BG36" s="5">
        <f>VLOOKUP($A36,'[1]wc 191020'!$A:$D,4,FALSE)</f>
        <v>12.81</v>
      </c>
      <c r="BH36" s="5">
        <f>VLOOKUP($A36,'[1]wc 261020'!$A:$D,4,FALSE)</f>
        <v>20.03</v>
      </c>
      <c r="BI36" s="5">
        <f>VLOOKUP($A36,'[1]wc 021120'!$A:$D,4,FALSE)</f>
        <v>54.17</v>
      </c>
      <c r="BJ36" s="5">
        <f>VLOOKUP($A36,'[1]wc 091120'!$A:$D,4,FALSE)</f>
        <v>15.87</v>
      </c>
      <c r="BK36" s="5">
        <f>VLOOKUP($A36,'[1]wc 161120'!$A:$D,4,FALSE)</f>
        <v>3.16</v>
      </c>
      <c r="BL36" s="5">
        <f>VLOOKUP($A36,'[1]wc 231120'!$A:$D,4,FALSE)</f>
        <v>39.770000000000003</v>
      </c>
      <c r="BM36" s="5">
        <f>VLOOKUP($A36,'[1]wc 301120'!$A:$D,4,FALSE)</f>
        <v>5.98</v>
      </c>
      <c r="BN36" s="5">
        <f>VLOOKUP($A36,'[1]wc 071220'!$A:$D,4,FALSE)</f>
        <v>44.92</v>
      </c>
      <c r="BO36" s="5">
        <f>VLOOKUP($A36,'[1]wc 141220'!$A:$D,4,FALSE)</f>
        <v>19.059999999999999</v>
      </c>
      <c r="BP36" s="5">
        <f>VLOOKUP($A36,'[1]wc 211220'!$A:$D,4,FALSE)</f>
        <v>3.51</v>
      </c>
      <c r="BQ36" s="5"/>
      <c r="BR36" s="5">
        <f>VLOOKUP($A36,'[1]wc 040121'!$A:$D,4,FALSE)</f>
        <v>45.85</v>
      </c>
      <c r="BS36" s="5">
        <f>VLOOKUP($A36,'[1]wc 110121'!$A:$D,4,FALSE)</f>
        <v>59</v>
      </c>
      <c r="BT36" s="5">
        <f>VLOOKUP($A36,'[1]wc 180121'!$A:$D,4,FALSE)</f>
        <v>14.14</v>
      </c>
      <c r="BU36" s="5">
        <f>VLOOKUP($A36,'[1]wc 250121'!$A:$D,4,FALSE)</f>
        <v>49.14</v>
      </c>
      <c r="BV36" s="5">
        <f>VLOOKUP($A36,'[1]wc 010221'!$A:$D,4,FALSE)</f>
        <v>28.93</v>
      </c>
      <c r="BW36" s="5">
        <f>VLOOKUP($A36,'[1]wc 080221'!$A:$D,4,FALSE)</f>
        <v>30.03</v>
      </c>
      <c r="BX36" s="5">
        <f>VLOOKUP($A36,'[1]wc 150221'!$A:$D,4,FALSE)</f>
        <v>54.82</v>
      </c>
      <c r="BY36" s="5"/>
      <c r="BZ36" s="5">
        <f>VLOOKUP($A36,'[1]wc 010321'!$A:$D,4,FALSE)</f>
        <v>35.64</v>
      </c>
      <c r="CA36" s="5">
        <v>71.19</v>
      </c>
      <c r="CB36" s="5">
        <v>51.21</v>
      </c>
      <c r="CC36" s="5">
        <v>31.6</v>
      </c>
      <c r="CD36" s="5">
        <v>8.91</v>
      </c>
      <c r="CE36" s="5">
        <v>56.35</v>
      </c>
      <c r="CF36" s="5">
        <v>66.56</v>
      </c>
      <c r="CG36" s="5">
        <v>31.08</v>
      </c>
      <c r="CH36" s="5">
        <v>26.04</v>
      </c>
      <c r="CI36" s="5">
        <v>13.22</v>
      </c>
      <c r="CJ36" s="5">
        <v>25.17</v>
      </c>
      <c r="CK36" s="5">
        <v>45.22</v>
      </c>
      <c r="CL36" s="5">
        <v>47.48</v>
      </c>
      <c r="CM36" s="5">
        <v>86.33</v>
      </c>
      <c r="CN36" s="5">
        <v>62.18</v>
      </c>
      <c r="CO36" s="5">
        <v>16.809999999999999</v>
      </c>
      <c r="CP36" s="5"/>
      <c r="CQ36" s="5">
        <v>1.17</v>
      </c>
      <c r="CR36" s="11">
        <f t="shared" si="0"/>
        <v>51700</v>
      </c>
      <c r="CS36" s="6" t="str">
        <f t="shared" si="0"/>
        <v>Penston House, Macmerry</v>
      </c>
      <c r="CT36" s="6" t="str">
        <f t="shared" si="0"/>
        <v>Destination</v>
      </c>
    </row>
    <row r="37" spans="1:98" x14ac:dyDescent="0.3">
      <c r="A37" s="11">
        <v>51703</v>
      </c>
      <c r="B37" s="6" t="s">
        <v>177</v>
      </c>
      <c r="C37" s="27" t="str">
        <f>VLOOKUP(A37,'[1]wc 130720'!I:K,3,FALSE)</f>
        <v>Destination</v>
      </c>
      <c r="D37" s="5">
        <v>38.298999999999999</v>
      </c>
      <c r="E37" s="5">
        <v>60.491</v>
      </c>
      <c r="F37" s="5">
        <v>0</v>
      </c>
      <c r="G37" s="5">
        <v>10.3</v>
      </c>
      <c r="H37" s="5">
        <v>35.320999999999998</v>
      </c>
      <c r="I37" s="5">
        <v>16.53</v>
      </c>
      <c r="J37" s="5">
        <v>33.939</v>
      </c>
      <c r="K37" s="5">
        <v>12.481</v>
      </c>
      <c r="L37" s="5">
        <v>80.278000000000006</v>
      </c>
      <c r="M37" s="5">
        <v>24.02</v>
      </c>
      <c r="N37" s="5">
        <v>35.331000000000003</v>
      </c>
      <c r="O37" s="5">
        <v>44.040999999999997</v>
      </c>
      <c r="P37" s="5">
        <v>44.189</v>
      </c>
      <c r="Q37" s="5">
        <v>36.14</v>
      </c>
      <c r="R37" s="5">
        <v>46.191000000000003</v>
      </c>
      <c r="S37" s="5">
        <v>46.258000000000003</v>
      </c>
      <c r="T37" s="5">
        <v>36.14</v>
      </c>
      <c r="U37" s="5">
        <v>18.861000000000001</v>
      </c>
      <c r="V37" s="5">
        <v>34.219000000000001</v>
      </c>
      <c r="W37" s="5"/>
      <c r="X37" s="5">
        <v>27.81</v>
      </c>
      <c r="Y37" s="5">
        <v>1.4</v>
      </c>
      <c r="Z37" s="5"/>
      <c r="AA37" s="5">
        <v>1.339</v>
      </c>
      <c r="AB37" s="5">
        <v>15.56</v>
      </c>
      <c r="AC37" s="5"/>
      <c r="AD37" s="5"/>
      <c r="AE37" s="5"/>
      <c r="AF37" s="5"/>
      <c r="AG37" s="5"/>
      <c r="AH37" s="5"/>
      <c r="AI37" s="5"/>
      <c r="AJ37" s="5"/>
      <c r="AK37" s="5"/>
      <c r="AL37" s="5">
        <v>23.8</v>
      </c>
      <c r="AM37" s="5">
        <v>7.56</v>
      </c>
      <c r="AN37" s="5">
        <v>1.94</v>
      </c>
      <c r="AO37" s="5">
        <v>3.6789999999999998</v>
      </c>
      <c r="AP37" s="5">
        <v>6.3</v>
      </c>
      <c r="AQ37" s="5">
        <v>3.41</v>
      </c>
      <c r="AR37" s="5">
        <v>11.827999999999999</v>
      </c>
      <c r="AS37" s="5">
        <f>VLOOKUP($A37,'[1]wc 130720'!$A:$D,4,FALSE)</f>
        <v>5.2709999999999999</v>
      </c>
      <c r="AT37" s="5"/>
      <c r="AU37" s="5"/>
      <c r="AV37" s="5">
        <f>VLOOKUP($A37,'[1]wc 030820'!$A:$D,4,FALSE)</f>
        <v>37.049999999999997</v>
      </c>
      <c r="AW37" s="5">
        <f>VLOOKUP($A37,'[1]wc 100820'!$A:$D,4,FALSE)</f>
        <v>16.579000000000001</v>
      </c>
      <c r="AX37" s="5">
        <f>VLOOKUP($A37,'[1]wc 170820'!$A:$D,4,FALSE)</f>
        <v>8.0519999999999996</v>
      </c>
      <c r="AY37" s="5">
        <f>VLOOKUP($A37,'[1]wc 240820'!$A:$D,4,FALSE)</f>
        <v>0.75</v>
      </c>
      <c r="AZ37" s="5">
        <f>VLOOKUP($A37,'[1]wc 310820'!$A:$D,4,FALSE)</f>
        <v>11.46</v>
      </c>
      <c r="BA37" s="5"/>
      <c r="BB37" s="5">
        <f>VLOOKUP($A37,'[1]wc 140920'!$A:$D,4,FALSE)</f>
        <v>54.999000000000002</v>
      </c>
      <c r="BC37" s="5">
        <f>VLOOKUP($A37,'[1]wc 210920'!$A:$D,4,FALSE)</f>
        <v>55.341000000000001</v>
      </c>
      <c r="BD37" s="5">
        <f>VLOOKUP($A37,'[1]wc 280920'!$A:$D,4,FALSE)</f>
        <v>52.128999999999998</v>
      </c>
      <c r="BE37" s="5">
        <f>VLOOKUP($A37,'[1]wc 051020'!$A:$D,4,FALSE)</f>
        <v>44.448999999999998</v>
      </c>
      <c r="BF37" s="5">
        <f>VLOOKUP($A37,'[1]wc 121020'!$A:$D,4,FALSE)</f>
        <v>11.801</v>
      </c>
      <c r="BG37" s="5">
        <f>VLOOKUP($A37,'[1]wc 191020'!$A:$D,4,FALSE)</f>
        <v>16.369</v>
      </c>
      <c r="BH37" s="5">
        <f>VLOOKUP($A37,'[1]wc 261020'!$A:$D,4,FALSE)</f>
        <v>54.17</v>
      </c>
      <c r="BI37" s="5">
        <f>VLOOKUP($A37,'[1]wc 021120'!$A:$D,4,FALSE)</f>
        <v>67.69</v>
      </c>
      <c r="BJ37" s="5">
        <f>VLOOKUP($A37,'[1]wc 091120'!$A:$D,4,FALSE)</f>
        <v>53.268999999999998</v>
      </c>
      <c r="BK37" s="5">
        <f>VLOOKUP($A37,'[1]wc 161120'!$A:$D,4,FALSE)</f>
        <v>54.261000000000003</v>
      </c>
      <c r="BL37" s="5">
        <f>VLOOKUP($A37,'[1]wc 231120'!$A:$D,4,FALSE)</f>
        <v>62</v>
      </c>
      <c r="BM37" s="5">
        <f>VLOOKUP($A37,'[1]wc 301120'!$A:$D,4,FALSE)</f>
        <v>65.391000000000005</v>
      </c>
      <c r="BN37" s="5">
        <f>VLOOKUP($A37,'[1]wc 071220'!$A:$D,4,FALSE)</f>
        <v>57.058999999999997</v>
      </c>
      <c r="BO37" s="5">
        <f>VLOOKUP($A37,'[1]wc 141220'!$A:$D,4,FALSE)</f>
        <v>59.180999999999997</v>
      </c>
      <c r="BP37" s="5">
        <f>VLOOKUP($A37,'[1]wc 211220'!$A:$D,4,FALSE)</f>
        <v>24.06</v>
      </c>
      <c r="BQ37" s="5"/>
      <c r="BR37" s="5">
        <f>VLOOKUP($A37,'[1]wc 040121'!$A:$D,4,FALSE)</f>
        <v>48.33</v>
      </c>
      <c r="BS37" s="5">
        <f>VLOOKUP($A37,'[1]wc 110121'!$A:$D,4,FALSE)</f>
        <v>12.048999999999999</v>
      </c>
      <c r="BT37" s="5">
        <f>VLOOKUP($A37,'[1]wc 180121'!$A:$D,4,FALSE)</f>
        <v>35.89</v>
      </c>
      <c r="BU37" s="5">
        <f>VLOOKUP($A37,'[1]wc 250121'!$A:$D,4,FALSE)</f>
        <v>35.65</v>
      </c>
      <c r="BV37" s="5">
        <f>VLOOKUP($A37,'[1]wc 010221'!$A:$D,4,FALSE)</f>
        <v>35.869999999999997</v>
      </c>
      <c r="BW37" s="5">
        <f>VLOOKUP($A37,'[1]wc 080221'!$A:$D,4,FALSE)</f>
        <v>11.84</v>
      </c>
      <c r="BX37" s="5">
        <f>VLOOKUP($A37,'[1]wc 150221'!$A:$D,4,FALSE)</f>
        <v>24.01</v>
      </c>
      <c r="BY37" s="5">
        <f>VLOOKUP($A37,'[1]wc 220221'!$A:$D,4,FALSE)</f>
        <v>48.561</v>
      </c>
      <c r="BZ37" s="5">
        <f>VLOOKUP($A37,'[1]wc 010321'!$A:$D,4,FALSE)</f>
        <v>54.56</v>
      </c>
      <c r="CA37" s="5">
        <v>49</v>
      </c>
      <c r="CB37" s="5">
        <v>48.9</v>
      </c>
      <c r="CC37" s="5">
        <v>51.597999999999999</v>
      </c>
      <c r="CD37" s="5">
        <v>54.801000000000002</v>
      </c>
      <c r="CE37" s="5">
        <v>31.31</v>
      </c>
      <c r="CF37" s="5">
        <v>59.39</v>
      </c>
      <c r="CG37" s="5">
        <v>30.959</v>
      </c>
      <c r="CH37" s="5">
        <v>26.701000000000001</v>
      </c>
      <c r="CI37" s="5">
        <v>41.298999999999999</v>
      </c>
      <c r="CJ37" s="5">
        <v>45.77</v>
      </c>
      <c r="CK37" s="5">
        <v>48.06</v>
      </c>
      <c r="CL37" s="5">
        <v>66.78</v>
      </c>
      <c r="CM37" s="5">
        <v>56.161000000000001</v>
      </c>
      <c r="CN37" s="5">
        <v>30.88</v>
      </c>
      <c r="CO37" s="5">
        <v>67.84</v>
      </c>
      <c r="CP37" s="5">
        <v>60.790999999999997</v>
      </c>
      <c r="CQ37" s="5">
        <v>45.558999999999997</v>
      </c>
      <c r="CR37" s="11">
        <f t="shared" si="0"/>
        <v>51703</v>
      </c>
      <c r="CS37" s="6" t="str">
        <f t="shared" si="0"/>
        <v>High Street, Prestonpans</v>
      </c>
      <c r="CT37" s="6" t="str">
        <f t="shared" si="0"/>
        <v>Destination</v>
      </c>
    </row>
    <row r="38" spans="1:98" x14ac:dyDescent="0.3">
      <c r="A38" s="11">
        <v>51725</v>
      </c>
      <c r="B38" s="6" t="s">
        <v>178</v>
      </c>
      <c r="C38" s="27" t="str">
        <f>VLOOKUP(A38,'[1]wc 130720'!I:K,3,FALSE)</f>
        <v>Destination</v>
      </c>
      <c r="D38" s="5">
        <v>44.47</v>
      </c>
      <c r="E38" s="5">
        <v>117.84</v>
      </c>
      <c r="F38" s="5">
        <v>65.61</v>
      </c>
      <c r="G38" s="5">
        <v>108.78</v>
      </c>
      <c r="H38" s="5">
        <v>125.13</v>
      </c>
      <c r="I38" s="5">
        <v>94.58</v>
      </c>
      <c r="J38" s="5">
        <v>126.99</v>
      </c>
      <c r="K38" s="5">
        <v>36.340000000000003</v>
      </c>
      <c r="L38" s="5">
        <v>109.13</v>
      </c>
      <c r="M38" s="5">
        <v>75.17</v>
      </c>
      <c r="N38" s="5">
        <v>73.349999999999994</v>
      </c>
      <c r="O38" s="5">
        <v>99</v>
      </c>
      <c r="P38" s="5">
        <v>74.790000000000006</v>
      </c>
      <c r="Q38" s="5">
        <v>123.29</v>
      </c>
      <c r="R38" s="5">
        <v>40.75</v>
      </c>
      <c r="S38" s="5">
        <v>79.72</v>
      </c>
      <c r="T38" s="5">
        <v>123.29</v>
      </c>
      <c r="U38" s="5">
        <v>72.349999999999994</v>
      </c>
      <c r="V38" s="5">
        <v>54.32</v>
      </c>
      <c r="W38" s="5">
        <v>72.14</v>
      </c>
      <c r="X38" s="5">
        <v>60.07</v>
      </c>
      <c r="Y38" s="5">
        <v>113.1</v>
      </c>
      <c r="Z38" s="5">
        <v>54.55</v>
      </c>
      <c r="AA38" s="5">
        <v>130.62</v>
      </c>
      <c r="AB38" s="5">
        <v>64.87</v>
      </c>
      <c r="AC38" s="5">
        <v>31.02</v>
      </c>
      <c r="AD38" s="5">
        <v>21.67</v>
      </c>
      <c r="AE38" s="5">
        <v>26.35</v>
      </c>
      <c r="AF38" s="5">
        <v>57.69</v>
      </c>
      <c r="AG38" s="5">
        <v>35.11</v>
      </c>
      <c r="AH38" s="5">
        <v>31.24</v>
      </c>
      <c r="AI38" s="5">
        <v>48.83</v>
      </c>
      <c r="AJ38" s="5">
        <v>22.85</v>
      </c>
      <c r="AK38" s="5">
        <v>55.87</v>
      </c>
      <c r="AL38" s="5">
        <v>59.87</v>
      </c>
      <c r="AM38" s="5">
        <v>94.39</v>
      </c>
      <c r="AN38" s="5">
        <v>11.17</v>
      </c>
      <c r="AO38" s="5">
        <v>86.37</v>
      </c>
      <c r="AP38" s="5">
        <v>24.37</v>
      </c>
      <c r="AQ38" s="5">
        <v>53.47</v>
      </c>
      <c r="AR38" s="5">
        <v>111.36</v>
      </c>
      <c r="AS38" s="5">
        <f>VLOOKUP($A38,'[1]wc 130720'!$A:$D,4,FALSE)</f>
        <v>83.95</v>
      </c>
      <c r="AT38" s="5">
        <f>VLOOKUP($A38,'[1]wc 200720'!$A:$D,4,FALSE)</f>
        <v>47.69</v>
      </c>
      <c r="AU38" s="5">
        <f>VLOOKUP($A38,'[1]wc 270720'!$A:$D,4,FALSE)</f>
        <v>103.51</v>
      </c>
      <c r="AV38" s="5">
        <f>VLOOKUP($A38,'[1]wc 030820'!$A:$D,4,FALSE)</f>
        <v>63.62</v>
      </c>
      <c r="AW38" s="5">
        <f>VLOOKUP($A38,'[1]wc 100820'!$A:$D,4,FALSE)</f>
        <v>89.52</v>
      </c>
      <c r="AX38" s="5">
        <f>VLOOKUP($A38,'[1]wc 170820'!$A:$D,4,FALSE)</f>
        <v>30.24</v>
      </c>
      <c r="AY38" s="5">
        <f>VLOOKUP($A38,'[1]wc 240820'!$A:$D,4,FALSE)</f>
        <v>41.97</v>
      </c>
      <c r="AZ38" s="5">
        <f>VLOOKUP($A38,'[1]wc 310820'!$A:$D,4,FALSE)</f>
        <v>43.76</v>
      </c>
      <c r="BA38" s="5">
        <f>VLOOKUP($A38,'[1]wc 070920'!$A:$D,4,FALSE)</f>
        <v>95.84</v>
      </c>
      <c r="BB38" s="5">
        <f>VLOOKUP($A38,'[1]wc 140920'!$A:$D,4,FALSE)</f>
        <v>137.04</v>
      </c>
      <c r="BC38" s="5">
        <f>VLOOKUP($A38,'[1]wc 210920'!$A:$D,4,FALSE)</f>
        <v>78.09</v>
      </c>
      <c r="BD38" s="5">
        <f>VLOOKUP($A38,'[1]wc 280920'!$A:$D,4,FALSE)</f>
        <v>122.82</v>
      </c>
      <c r="BE38" s="5">
        <f>VLOOKUP($A38,'[1]wc 051020'!$A:$D,4,FALSE)</f>
        <v>97.28</v>
      </c>
      <c r="BF38" s="5">
        <f>VLOOKUP($A38,'[1]wc 121020'!$A:$D,4,FALSE)</f>
        <v>65.28</v>
      </c>
      <c r="BG38" s="5">
        <f>VLOOKUP($A38,'[1]wc 191020'!$A:$D,4,FALSE)</f>
        <v>53.29</v>
      </c>
      <c r="BH38" s="5">
        <f>VLOOKUP($A38,'[1]wc 261020'!$A:$D,4,FALSE)</f>
        <v>152</v>
      </c>
      <c r="BI38" s="5">
        <f>VLOOKUP($A38,'[1]wc 021120'!$A:$D,4,FALSE)</f>
        <v>15.16</v>
      </c>
      <c r="BJ38" s="5">
        <f>VLOOKUP($A38,'[1]wc 091120'!$A:$D,4,FALSE)</f>
        <v>135.22999999999999</v>
      </c>
      <c r="BK38" s="5">
        <f>VLOOKUP($A38,'[1]wc 161120'!$A:$D,4,FALSE)</f>
        <v>45.17</v>
      </c>
      <c r="BL38" s="5">
        <f>VLOOKUP($A38,'[1]wc 231120'!$A:$D,4,FALSE)</f>
        <v>74.849999999999994</v>
      </c>
      <c r="BM38" s="5">
        <f>VLOOKUP($A38,'[1]wc 301120'!$A:$D,4,FALSE)</f>
        <v>81.260000000000005</v>
      </c>
      <c r="BN38" s="5"/>
      <c r="BO38" s="5"/>
      <c r="BP38" s="5"/>
      <c r="BQ38" s="5">
        <f>VLOOKUP($A38,'[1]wc 281220'!$A:$D,4,FALSE)</f>
        <v>24.68</v>
      </c>
      <c r="BR38" s="5">
        <f>VLOOKUP($A38,'[1]wc 040121'!$A:$D,4,FALSE)</f>
        <v>23.34</v>
      </c>
      <c r="BS38" s="5">
        <f>VLOOKUP($A38,'[1]wc 110121'!$A:$D,4,FALSE)</f>
        <v>44.35</v>
      </c>
      <c r="BT38" s="5">
        <f>VLOOKUP($A38,'[1]wc 180121'!$A:$D,4,FALSE)</f>
        <v>32.58</v>
      </c>
      <c r="BU38" s="5">
        <f>VLOOKUP($A38,'[1]wc 250121'!$A:$D,4,FALSE)</f>
        <v>43.03</v>
      </c>
      <c r="BV38" s="5">
        <f>VLOOKUP($A38,'[1]wc 010221'!$A:$D,4,FALSE)</f>
        <v>44.34</v>
      </c>
      <c r="BW38" s="5"/>
      <c r="BX38" s="5"/>
      <c r="BY38" s="5">
        <f>VLOOKUP($A38,'[1]wc 220221'!$A:$D,4,FALSE)</f>
        <v>17.13</v>
      </c>
      <c r="BZ38" s="5">
        <f>VLOOKUP($A38,'[1]wc 010321'!$A:$D,4,FALSE)</f>
        <v>109.1</v>
      </c>
      <c r="CA38" s="5">
        <v>43.35</v>
      </c>
      <c r="CB38" s="5">
        <v>139.52000000000001</v>
      </c>
      <c r="CC38" s="5">
        <v>56.09</v>
      </c>
      <c r="CD38" s="5">
        <v>0</v>
      </c>
      <c r="CE38" s="5"/>
      <c r="CF38" s="5">
        <v>30.92</v>
      </c>
      <c r="CG38" s="5">
        <v>24.68</v>
      </c>
      <c r="CH38" s="5">
        <v>64.430000000000007</v>
      </c>
      <c r="CI38" s="5">
        <v>61.79</v>
      </c>
      <c r="CJ38" s="5"/>
      <c r="CK38" s="5">
        <v>20.100000000000001</v>
      </c>
      <c r="CL38" s="5">
        <v>73.59</v>
      </c>
      <c r="CM38" s="5">
        <v>25.23</v>
      </c>
      <c r="CN38" s="5">
        <v>80.09</v>
      </c>
      <c r="CO38" s="5">
        <v>45.8</v>
      </c>
      <c r="CP38" s="5">
        <v>105.67</v>
      </c>
      <c r="CQ38" s="5">
        <v>105.44</v>
      </c>
      <c r="CR38" s="11">
        <f t="shared" si="0"/>
        <v>51725</v>
      </c>
      <c r="CS38" s="6" t="str">
        <f t="shared" si="0"/>
        <v>Rig Street, Aberlady</v>
      </c>
      <c r="CT38" s="6" t="str">
        <f t="shared" si="0"/>
        <v>Destination</v>
      </c>
    </row>
    <row r="39" spans="1:98" x14ac:dyDescent="0.3">
      <c r="A39" s="11">
        <v>51726</v>
      </c>
      <c r="B39" s="6" t="s">
        <v>178</v>
      </c>
      <c r="C39" s="27" t="str">
        <f>VLOOKUP(A39,'[1]wc 130720'!I:K,3,FALSE)</f>
        <v>Destination</v>
      </c>
      <c r="D39" s="5">
        <v>55.43</v>
      </c>
      <c r="E39" s="5">
        <v>69.83</v>
      </c>
      <c r="F39" s="5">
        <v>43.14</v>
      </c>
      <c r="G39" s="5">
        <v>57.53</v>
      </c>
      <c r="H39" s="5">
        <v>52.19</v>
      </c>
      <c r="I39" s="5">
        <v>7.39</v>
      </c>
      <c r="J39" s="5">
        <v>75.06</v>
      </c>
      <c r="K39" s="5">
        <v>101.38</v>
      </c>
      <c r="L39" s="5">
        <v>95.5</v>
      </c>
      <c r="M39" s="5">
        <v>53.52</v>
      </c>
      <c r="N39" s="5">
        <v>58.37</v>
      </c>
      <c r="O39" s="5">
        <v>18.48</v>
      </c>
      <c r="P39" s="5">
        <v>79.58</v>
      </c>
      <c r="Q39" s="5">
        <v>27.45</v>
      </c>
      <c r="R39" s="5">
        <v>14.68</v>
      </c>
      <c r="S39" s="5">
        <v>37.78</v>
      </c>
      <c r="T39" s="5">
        <v>27.45</v>
      </c>
      <c r="U39" s="5">
        <v>16.989999999999998</v>
      </c>
      <c r="V39" s="5">
        <v>42.09</v>
      </c>
      <c r="W39" s="5">
        <v>24.5</v>
      </c>
      <c r="X39" s="5"/>
      <c r="Y39" s="5">
        <v>15.9</v>
      </c>
      <c r="Z39" s="5">
        <v>30.96</v>
      </c>
      <c r="AA39" s="5">
        <v>10.75</v>
      </c>
      <c r="AB39" s="5">
        <v>67.89</v>
      </c>
      <c r="AC39" s="5"/>
      <c r="AD39" s="5"/>
      <c r="AE39" s="5"/>
      <c r="AF39" s="5"/>
      <c r="AG39" s="5"/>
      <c r="AH39" s="5"/>
      <c r="AI39" s="5"/>
      <c r="AJ39" s="5"/>
      <c r="AK39" s="5"/>
      <c r="AL39" s="5">
        <v>14.26</v>
      </c>
      <c r="AM39" s="5">
        <v>14.77</v>
      </c>
      <c r="AN39" s="5">
        <v>15.01</v>
      </c>
      <c r="AO39" s="5">
        <v>21.58</v>
      </c>
      <c r="AP39" s="5">
        <v>20.99</v>
      </c>
      <c r="AQ39" s="5"/>
      <c r="AR39" s="5">
        <v>5.54</v>
      </c>
      <c r="AS39" s="5">
        <f>VLOOKUP($A39,'[1]wc 130720'!$A:$D,4,FALSE)</f>
        <v>64.16</v>
      </c>
      <c r="AT39" s="5">
        <f>VLOOKUP($A39,'[1]wc 200720'!$A:$D,4,FALSE)</f>
        <v>91.16</v>
      </c>
      <c r="AU39" s="5">
        <f>VLOOKUP($A39,'[1]wc 270720'!$A:$D,4,FALSE)</f>
        <v>18.329999999999998</v>
      </c>
      <c r="AV39" s="5">
        <f>VLOOKUP($A39,'[1]wc 030820'!$A:$D,4,FALSE)</f>
        <v>42.32</v>
      </c>
      <c r="AW39" s="5">
        <f>VLOOKUP($A39,'[1]wc 100820'!$A:$D,4,FALSE)</f>
        <v>1.47</v>
      </c>
      <c r="AX39" s="5">
        <f>VLOOKUP($A39,'[1]wc 170820'!$A:$D,4,FALSE)</f>
        <v>41.87</v>
      </c>
      <c r="AY39" s="5">
        <f>VLOOKUP($A39,'[1]wc 240820'!$A:$D,4,FALSE)</f>
        <v>20.2</v>
      </c>
      <c r="AZ39" s="5">
        <f>VLOOKUP($A39,'[1]wc 310820'!$A:$D,4,FALSE)</f>
        <v>39.89</v>
      </c>
      <c r="BA39" s="5">
        <f>VLOOKUP($A39,'[1]wc 070920'!$A:$D,4,FALSE)</f>
        <v>15.61</v>
      </c>
      <c r="BB39" s="5">
        <f>VLOOKUP($A39,'[1]wc 140920'!$A:$D,4,FALSE)</f>
        <v>22.38</v>
      </c>
      <c r="BC39" s="5">
        <f>VLOOKUP($A39,'[1]wc 210920'!$A:$D,4,FALSE)</f>
        <v>5.0199999999999996</v>
      </c>
      <c r="BD39" s="5">
        <f>VLOOKUP($A39,'[1]wc 280920'!$A:$D,4,FALSE)</f>
        <v>4.45</v>
      </c>
      <c r="BE39" s="5">
        <f>VLOOKUP($A39,'[1]wc 051020'!$A:$D,4,FALSE)</f>
        <v>25.25</v>
      </c>
      <c r="BF39" s="5">
        <f>VLOOKUP($A39,'[1]wc 121020'!$A:$D,4,FALSE)</f>
        <v>21.2</v>
      </c>
      <c r="BG39" s="5">
        <f>VLOOKUP($A39,'[1]wc 191020'!$A:$D,4,FALSE)</f>
        <v>50.81</v>
      </c>
      <c r="BH39" s="5">
        <f>VLOOKUP($A39,'[1]wc 261020'!$A:$D,4,FALSE)</f>
        <v>37.18</v>
      </c>
      <c r="BI39" s="5">
        <f>VLOOKUP($A39,'[1]wc 021120'!$A:$D,4,FALSE)</f>
        <v>43.03</v>
      </c>
      <c r="BJ39" s="5">
        <f>VLOOKUP($A39,'[1]wc 091120'!$A:$D,4,FALSE)</f>
        <v>38.31</v>
      </c>
      <c r="BK39" s="5">
        <f>VLOOKUP($A39,'[1]wc 161120'!$A:$D,4,FALSE)</f>
        <v>15.91</v>
      </c>
      <c r="BL39" s="5">
        <f>VLOOKUP($A39,'[1]wc 231120'!$A:$D,4,FALSE)</f>
        <v>24.06</v>
      </c>
      <c r="BM39" s="5">
        <f>VLOOKUP($A39,'[1]wc 301120'!$A:$D,4,FALSE)</f>
        <v>53.83</v>
      </c>
      <c r="BN39" s="5">
        <f>VLOOKUP($A39,'[1]wc 071220'!$A:$D,4,FALSE)</f>
        <v>153.12</v>
      </c>
      <c r="BO39" s="5">
        <f>VLOOKUP($A39,'[1]wc 141220'!$A:$D,4,FALSE)</f>
        <v>99.65</v>
      </c>
      <c r="BP39" s="5">
        <f>VLOOKUP($A39,'[1]wc 211220'!$A:$D,4,FALSE)</f>
        <v>111.4</v>
      </c>
      <c r="BQ39" s="5">
        <f>VLOOKUP($A39,'[1]wc 281220'!$A:$D,4,FALSE)</f>
        <v>68.19</v>
      </c>
      <c r="BR39" s="5">
        <f>VLOOKUP($A39,'[1]wc 040121'!$A:$D,4,FALSE)</f>
        <v>9.74</v>
      </c>
      <c r="BS39" s="5">
        <f>VLOOKUP($A39,'[1]wc 110121'!$A:$D,4,FALSE)</f>
        <v>41.39</v>
      </c>
      <c r="BT39" s="5">
        <f>VLOOKUP($A39,'[1]wc 180121'!$A:$D,4,FALSE)</f>
        <v>47.78</v>
      </c>
      <c r="BU39" s="5">
        <f>VLOOKUP($A39,'[1]wc 250121'!$A:$D,4,FALSE)</f>
        <v>34.369999999999997</v>
      </c>
      <c r="BV39" s="5">
        <f>VLOOKUP($A39,'[1]wc 010221'!$A:$D,4,FALSE)</f>
        <v>20.86</v>
      </c>
      <c r="BW39" s="5"/>
      <c r="BX39" s="5">
        <f>VLOOKUP($A39,'[1]wc 150221'!$A:$D,4,FALSE)</f>
        <v>10.33</v>
      </c>
      <c r="BY39" s="5">
        <f>VLOOKUP($A39,'[1]wc 220221'!$A:$D,4,FALSE)</f>
        <v>48.29</v>
      </c>
      <c r="BZ39" s="5">
        <f>VLOOKUP($A39,'[1]wc 010321'!$A:$D,4,FALSE)</f>
        <v>45.09</v>
      </c>
      <c r="CA39" s="5">
        <v>32.590000000000003</v>
      </c>
      <c r="CB39" s="5">
        <v>17.32</v>
      </c>
      <c r="CC39" s="5">
        <v>83.31</v>
      </c>
      <c r="CD39" s="5">
        <v>87.51</v>
      </c>
      <c r="CE39" s="5">
        <v>126.95</v>
      </c>
      <c r="CF39" s="5">
        <v>70.31</v>
      </c>
      <c r="CG39" s="5">
        <v>64.37</v>
      </c>
      <c r="CH39" s="5">
        <v>53.28</v>
      </c>
      <c r="CI39" s="5">
        <v>66.959999999999994</v>
      </c>
      <c r="CJ39" s="5">
        <v>120.92</v>
      </c>
      <c r="CK39" s="5">
        <v>26.54</v>
      </c>
      <c r="CL39" s="5">
        <v>53.62</v>
      </c>
      <c r="CM39" s="5">
        <v>61.75</v>
      </c>
      <c r="CN39" s="5">
        <v>91.28</v>
      </c>
      <c r="CO39" s="5">
        <v>77.680000000000007</v>
      </c>
      <c r="CP39" s="5">
        <v>52.89</v>
      </c>
      <c r="CQ39" s="5">
        <v>37.729999999999997</v>
      </c>
      <c r="CR39" s="11">
        <f t="shared" si="0"/>
        <v>51726</v>
      </c>
      <c r="CS39" s="6" t="str">
        <f t="shared" si="0"/>
        <v>Rig Street, Aberlady</v>
      </c>
      <c r="CT39" s="6" t="str">
        <f t="shared" si="0"/>
        <v>Destination</v>
      </c>
    </row>
    <row r="40" spans="1:98" x14ac:dyDescent="0.3">
      <c r="A40" s="11">
        <v>51727</v>
      </c>
      <c r="B40" s="6" t="s">
        <v>179</v>
      </c>
      <c r="C40" s="27" t="str">
        <f>VLOOKUP(A40,'[1]wc 130720'!I:K,3,FALSE)</f>
        <v>Destination</v>
      </c>
      <c r="D40" s="5">
        <v>102.41</v>
      </c>
      <c r="E40" s="5">
        <v>126.279</v>
      </c>
      <c r="F40" s="5">
        <v>130.87</v>
      </c>
      <c r="G40" s="5">
        <v>88.638999999999996</v>
      </c>
      <c r="H40" s="5">
        <v>105.252</v>
      </c>
      <c r="I40" s="5">
        <v>61.168999999999997</v>
      </c>
      <c r="J40" s="5">
        <v>168.96</v>
      </c>
      <c r="K40" s="5">
        <v>213.89099999999999</v>
      </c>
      <c r="L40" s="5">
        <v>278.98899999999998</v>
      </c>
      <c r="M40" s="5">
        <v>212.87</v>
      </c>
      <c r="N40" s="5">
        <v>188.12</v>
      </c>
      <c r="O40" s="5">
        <v>195.26</v>
      </c>
      <c r="P40" s="5">
        <v>114.52</v>
      </c>
      <c r="Q40" s="5">
        <v>167.07900000000001</v>
      </c>
      <c r="R40" s="5">
        <v>140.46100000000001</v>
      </c>
      <c r="S40" s="5">
        <v>186.46899999999999</v>
      </c>
      <c r="T40" s="5">
        <v>167.07900000000001</v>
      </c>
      <c r="U40" s="5">
        <v>148.87899999999999</v>
      </c>
      <c r="V40" s="5">
        <v>265.03100000000001</v>
      </c>
      <c r="W40" s="5">
        <v>75.718999999999994</v>
      </c>
      <c r="X40" s="5">
        <v>100.81100000000001</v>
      </c>
      <c r="Y40" s="5">
        <v>155.72999999999999</v>
      </c>
      <c r="Z40" s="5">
        <v>302.35000000000002</v>
      </c>
      <c r="AA40" s="5">
        <v>198.339</v>
      </c>
      <c r="AB40" s="5">
        <v>137.31899999999999</v>
      </c>
      <c r="AC40" s="5"/>
      <c r="AD40" s="5">
        <v>4.8810000000000002</v>
      </c>
      <c r="AE40" s="5">
        <v>23.869</v>
      </c>
      <c r="AF40" s="5"/>
      <c r="AG40" s="5">
        <v>6.7210000000000001</v>
      </c>
      <c r="AH40" s="5"/>
      <c r="AI40" s="5">
        <v>15.599</v>
      </c>
      <c r="AJ40" s="5">
        <v>3.141</v>
      </c>
      <c r="AK40" s="5">
        <v>51.44</v>
      </c>
      <c r="AL40" s="5">
        <v>7.1710000000000003</v>
      </c>
      <c r="AM40" s="5">
        <v>6.5890000000000004</v>
      </c>
      <c r="AN40" s="5">
        <v>8.4499999999999993</v>
      </c>
      <c r="AO40" s="5"/>
      <c r="AP40" s="5">
        <v>23.75</v>
      </c>
      <c r="AQ40" s="5">
        <v>17.459</v>
      </c>
      <c r="AR40" s="5"/>
      <c r="AS40" s="5">
        <f>VLOOKUP($A40,'[1]wc 130720'!$A:$D,4,FALSE)</f>
        <v>27.321000000000002</v>
      </c>
      <c r="AT40" s="5">
        <f>VLOOKUP($A40,'[1]wc 200720'!$A:$D,4,FALSE)</f>
        <v>31.449000000000002</v>
      </c>
      <c r="AU40" s="5">
        <f>VLOOKUP($A40,'[1]wc 270720'!$A:$D,4,FALSE)</f>
        <v>68.881</v>
      </c>
      <c r="AV40" s="5">
        <f>VLOOKUP($A40,'[1]wc 030820'!$A:$D,4,FALSE)</f>
        <v>13.339</v>
      </c>
      <c r="AW40" s="5">
        <f>VLOOKUP($A40,'[1]wc 100820'!$A:$D,4,FALSE)</f>
        <v>86.69</v>
      </c>
      <c r="AX40" s="5">
        <f>VLOOKUP($A40,'[1]wc 170820'!$A:$D,4,FALSE)</f>
        <v>182.72</v>
      </c>
      <c r="AY40" s="5">
        <f>VLOOKUP($A40,'[1]wc 240820'!$A:$D,4,FALSE)</f>
        <v>51.621000000000002</v>
      </c>
      <c r="AZ40" s="5">
        <f>VLOOKUP($A40,'[1]wc 310820'!$A:$D,4,FALSE)</f>
        <v>88.38</v>
      </c>
      <c r="BA40" s="5">
        <f>VLOOKUP($A40,'[1]wc 070920'!$A:$D,4,FALSE)</f>
        <v>64.707999999999998</v>
      </c>
      <c r="BB40" s="5">
        <f>VLOOKUP($A40,'[1]wc 140920'!$A:$D,4,FALSE)</f>
        <v>53.951000000000001</v>
      </c>
      <c r="BC40" s="5">
        <f>VLOOKUP($A40,'[1]wc 210920'!$A:$D,4,FALSE)</f>
        <v>56.551000000000002</v>
      </c>
      <c r="BD40" s="5">
        <f>VLOOKUP($A40,'[1]wc 280920'!$A:$D,4,FALSE)</f>
        <v>70.478999999999999</v>
      </c>
      <c r="BE40" s="5">
        <f>VLOOKUP($A40,'[1]wc 051020'!$A:$D,4,FALSE)</f>
        <v>224.131</v>
      </c>
      <c r="BF40" s="5">
        <f>VLOOKUP($A40,'[1]wc 121020'!$A:$D,4,FALSE)</f>
        <v>99.34</v>
      </c>
      <c r="BG40" s="5">
        <f>VLOOKUP($A40,'[1]wc 191020'!$A:$D,4,FALSE)</f>
        <v>103.63</v>
      </c>
      <c r="BH40" s="5">
        <f>VLOOKUP($A40,'[1]wc 261020'!$A:$D,4,FALSE)</f>
        <v>100.75</v>
      </c>
      <c r="BI40" s="5">
        <f>VLOOKUP($A40,'[1]wc 021120'!$A:$D,4,FALSE)</f>
        <v>122.328</v>
      </c>
      <c r="BJ40" s="5">
        <f>VLOOKUP($A40,'[1]wc 091120'!$A:$D,4,FALSE)</f>
        <v>121.21</v>
      </c>
      <c r="BK40" s="5">
        <f>VLOOKUP($A40,'[1]wc 161120'!$A:$D,4,FALSE)</f>
        <v>161.441</v>
      </c>
      <c r="BL40" s="5">
        <f>VLOOKUP($A40,'[1]wc 231120'!$A:$D,4,FALSE)</f>
        <v>98.11</v>
      </c>
      <c r="BM40" s="5">
        <f>VLOOKUP($A40,'[1]wc 301120'!$A:$D,4,FALSE)</f>
        <v>42.85</v>
      </c>
      <c r="BN40" s="5">
        <f>VLOOKUP($A40,'[1]wc 071220'!$A:$D,4,FALSE)</f>
        <v>79.03</v>
      </c>
      <c r="BO40" s="5">
        <f>VLOOKUP($A40,'[1]wc 141220'!$A:$D,4,FALSE)</f>
        <v>106.822</v>
      </c>
      <c r="BP40" s="5">
        <f>VLOOKUP($A40,'[1]wc 211220'!$A:$D,4,FALSE)</f>
        <v>14.679</v>
      </c>
      <c r="BQ40" s="5">
        <f>VLOOKUP($A40,'[1]wc 281220'!$A:$D,4,FALSE)</f>
        <v>8.5709999999999997</v>
      </c>
      <c r="BR40" s="5">
        <f>VLOOKUP($A40,'[1]wc 040121'!$A:$D,4,FALSE)</f>
        <v>132.27699999999999</v>
      </c>
      <c r="BS40" s="5">
        <f>VLOOKUP($A40,'[1]wc 110121'!$A:$D,4,FALSE)</f>
        <v>65.260999999999996</v>
      </c>
      <c r="BT40" s="5">
        <f>VLOOKUP($A40,'[1]wc 180121'!$A:$D,4,FALSE)</f>
        <v>16.54</v>
      </c>
      <c r="BU40" s="5">
        <f>VLOOKUP($A40,'[1]wc 250121'!$A:$D,4,FALSE)</f>
        <v>14.111000000000001</v>
      </c>
      <c r="BV40" s="5">
        <f>VLOOKUP($A40,'[1]wc 010221'!$A:$D,4,FALSE)</f>
        <v>57.38</v>
      </c>
      <c r="BW40" s="5">
        <f>VLOOKUP($A40,'[1]wc 080221'!$A:$D,4,FALSE)</f>
        <v>36.42</v>
      </c>
      <c r="BX40" s="5">
        <f>VLOOKUP($A40,'[1]wc 150221'!$A:$D,4,FALSE)</f>
        <v>38.159999999999997</v>
      </c>
      <c r="BY40" s="5">
        <f>VLOOKUP($A40,'[1]wc 220221'!$A:$D,4,FALSE)</f>
        <v>15.69</v>
      </c>
      <c r="BZ40" s="5">
        <f>VLOOKUP($A40,'[1]wc 010321'!$A:$D,4,FALSE)</f>
        <v>91.962999999999994</v>
      </c>
      <c r="CA40" s="5">
        <v>69.209000000000003</v>
      </c>
      <c r="CB40" s="5">
        <v>104.01900000000001</v>
      </c>
      <c r="CC40" s="5">
        <v>110.51</v>
      </c>
      <c r="CD40" s="5">
        <v>52.081000000000003</v>
      </c>
      <c r="CE40" s="5">
        <v>107.62</v>
      </c>
      <c r="CF40" s="5">
        <v>27.899000000000001</v>
      </c>
      <c r="CG40" s="5">
        <v>169.809</v>
      </c>
      <c r="CH40" s="5">
        <v>168.279</v>
      </c>
      <c r="CI40" s="5">
        <v>176.90199999999999</v>
      </c>
      <c r="CJ40" s="5">
        <v>100.16</v>
      </c>
      <c r="CK40" s="5">
        <v>89.44</v>
      </c>
      <c r="CL40" s="5">
        <v>167.322</v>
      </c>
      <c r="CM40" s="5">
        <v>90.897999999999996</v>
      </c>
      <c r="CN40" s="5">
        <v>90.600999999999999</v>
      </c>
      <c r="CO40" s="5">
        <v>87.078999999999994</v>
      </c>
      <c r="CP40" s="5">
        <v>56.41</v>
      </c>
      <c r="CQ40" s="5">
        <v>54.869</v>
      </c>
      <c r="CR40" s="11">
        <f t="shared" si="0"/>
        <v>51727</v>
      </c>
      <c r="CS40" s="6" t="str">
        <f t="shared" si="0"/>
        <v>Castle Car Park, Dirleton</v>
      </c>
      <c r="CT40" s="6" t="str">
        <f t="shared" si="0"/>
        <v>Destination</v>
      </c>
    </row>
    <row r="41" spans="1:98" x14ac:dyDescent="0.3">
      <c r="A41" s="11">
        <v>51728</v>
      </c>
      <c r="B41" s="6" t="s">
        <v>180</v>
      </c>
      <c r="C41" s="27" t="str">
        <f>VLOOKUP(A41,'[1]wc 130720'!I:K,3,FALSE)</f>
        <v>Destination</v>
      </c>
      <c r="D41" s="5">
        <v>3.0710000000000002</v>
      </c>
      <c r="E41" s="5">
        <v>36.4</v>
      </c>
      <c r="F41" s="5">
        <v>10.49</v>
      </c>
      <c r="G41" s="5"/>
      <c r="H41" s="5"/>
      <c r="I41" s="5">
        <v>0.77800000000000002</v>
      </c>
      <c r="J41" s="5"/>
      <c r="K41" s="5"/>
      <c r="L41" s="5">
        <v>23.17</v>
      </c>
      <c r="M41" s="5"/>
      <c r="N41" s="5">
        <v>25.029</v>
      </c>
      <c r="O41" s="5"/>
      <c r="P41" s="5"/>
      <c r="Q41" s="5">
        <v>88.271000000000001</v>
      </c>
      <c r="R41" s="5"/>
      <c r="S41" s="5"/>
      <c r="T41" s="5">
        <v>88.271000000000001</v>
      </c>
      <c r="U41" s="5">
        <v>44.24</v>
      </c>
      <c r="V41" s="5"/>
      <c r="W41" s="5"/>
      <c r="X41" s="5"/>
      <c r="Y41" s="5">
        <v>22.361000000000001</v>
      </c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>
        <v>3.7890000000000001</v>
      </c>
      <c r="AM41" s="5"/>
      <c r="AN41" s="5">
        <v>2.13</v>
      </c>
      <c r="AO41" s="5">
        <v>3.6309999999999998</v>
      </c>
      <c r="AP41" s="5"/>
      <c r="AQ41" s="5">
        <v>0.1</v>
      </c>
      <c r="AR41" s="5">
        <v>5.3</v>
      </c>
      <c r="AS41" s="5"/>
      <c r="AT41" s="5"/>
      <c r="AU41" s="5">
        <f>VLOOKUP($A41,'[1]wc 270720'!$A:$D,4,FALSE)</f>
        <v>0.219</v>
      </c>
      <c r="AV41" s="5"/>
      <c r="AW41" s="5">
        <f>VLOOKUP($A41,'[1]wc 100820'!$A:$D,4,FALSE)</f>
        <v>10.051</v>
      </c>
      <c r="AX41" s="5"/>
      <c r="AY41" s="5"/>
      <c r="AZ41" s="5"/>
      <c r="BA41" s="5">
        <f>VLOOKUP($A41,'[1]wc 070920'!$A:$D,4,FALSE)</f>
        <v>3.6389999999999998</v>
      </c>
      <c r="BB41" s="5"/>
      <c r="BC41" s="5">
        <f>VLOOKUP($A41,'[1]wc 210920'!$A:$D,4,FALSE)</f>
        <v>19.129000000000001</v>
      </c>
      <c r="BD41" s="5">
        <f>VLOOKUP($A41,'[1]wc 280920'!$A:$D,4,FALSE)</f>
        <v>12.801</v>
      </c>
      <c r="BE41" s="5">
        <f>VLOOKUP($A41,'[1]wc 051020'!$A:$D,4,FALSE)</f>
        <v>48.91</v>
      </c>
      <c r="BF41" s="5">
        <f>VLOOKUP($A41,'[1]wc 121020'!$A:$D,4,FALSE)</f>
        <v>6.9909999999999997</v>
      </c>
      <c r="BG41" s="5"/>
      <c r="BH41" s="5"/>
      <c r="BI41" s="5"/>
      <c r="BJ41" s="5"/>
      <c r="BK41" s="5"/>
      <c r="BL41" s="5">
        <f>VLOOKUP($A41,'[1]wc 231120'!$A:$D,4,FALSE)</f>
        <v>5.53</v>
      </c>
      <c r="BM41" s="5">
        <f>VLOOKUP($A41,'[1]wc 301120'!$A:$D,4,FALSE)</f>
        <v>38.271000000000001</v>
      </c>
      <c r="BN41" s="5"/>
      <c r="BO41" s="5"/>
      <c r="BP41" s="5">
        <f>VLOOKUP($A41,'[1]wc 211220'!$A:$D,4,FALSE)</f>
        <v>39.198</v>
      </c>
      <c r="BQ41" s="5"/>
      <c r="BR41" s="5"/>
      <c r="BS41" s="5">
        <f>VLOOKUP($A41,'[1]wc 110121'!$A:$D,4,FALSE)</f>
        <v>9.98</v>
      </c>
      <c r="BT41" s="5"/>
      <c r="BU41" s="5"/>
      <c r="BV41" s="5"/>
      <c r="BW41" s="5"/>
      <c r="BX41" s="5">
        <f>VLOOKUP($A41,'[1]wc 150221'!$A:$D,4,FALSE)</f>
        <v>21.312000000000001</v>
      </c>
      <c r="BY41" s="5">
        <f>VLOOKUP($A41,'[1]wc 220221'!$A:$D,4,FALSE)</f>
        <v>34.22</v>
      </c>
      <c r="BZ41" s="5">
        <f>VLOOKUP($A41,'[1]wc 010321'!$A:$D,4,FALSE)</f>
        <v>6.3689999999999998</v>
      </c>
      <c r="CA41" s="5"/>
      <c r="CB41" s="5">
        <v>7.69</v>
      </c>
      <c r="CC41" s="5">
        <v>146.239</v>
      </c>
      <c r="CD41" s="5">
        <v>128.08000000000001</v>
      </c>
      <c r="CE41" s="5">
        <v>75.33</v>
      </c>
      <c r="CF41" s="5">
        <v>37.049999999999997</v>
      </c>
      <c r="CG41" s="5">
        <v>44.500999999999998</v>
      </c>
      <c r="CH41" s="5"/>
      <c r="CI41" s="5">
        <v>11.21</v>
      </c>
      <c r="CJ41" s="5"/>
      <c r="CK41" s="5">
        <v>5.2910000000000004</v>
      </c>
      <c r="CL41" s="5"/>
      <c r="CM41" s="5">
        <v>18.629000000000001</v>
      </c>
      <c r="CN41" s="5">
        <v>17.318999999999999</v>
      </c>
      <c r="CO41" s="5"/>
      <c r="CP41" s="5">
        <v>10.98</v>
      </c>
      <c r="CQ41" s="5">
        <v>18.89</v>
      </c>
      <c r="CR41" s="11">
        <f t="shared" si="0"/>
        <v>51728</v>
      </c>
      <c r="CS41" s="6" t="str">
        <f t="shared" si="0"/>
        <v>Easkside East Residential On-Street Charger, Musselburgh</v>
      </c>
      <c r="CT41" s="6" t="str">
        <f t="shared" si="0"/>
        <v>Destination</v>
      </c>
    </row>
    <row r="42" spans="1:98" x14ac:dyDescent="0.3">
      <c r="A42" s="11">
        <v>51730</v>
      </c>
      <c r="B42" s="6" t="s">
        <v>181</v>
      </c>
      <c r="C42" s="27" t="str">
        <f>VLOOKUP(A42,'[1]wc 130720'!I:K,3,FALSE)</f>
        <v>Destination</v>
      </c>
      <c r="D42" s="5">
        <v>22.099</v>
      </c>
      <c r="E42" s="5">
        <v>41.36</v>
      </c>
      <c r="F42" s="5">
        <v>5.31</v>
      </c>
      <c r="G42" s="5">
        <v>24.17</v>
      </c>
      <c r="H42" s="5">
        <v>90.301000000000002</v>
      </c>
      <c r="I42" s="5">
        <v>26.460999999999999</v>
      </c>
      <c r="J42" s="5">
        <v>6.42</v>
      </c>
      <c r="K42" s="5">
        <v>170.57900000000001</v>
      </c>
      <c r="L42" s="5">
        <v>59.100999999999999</v>
      </c>
      <c r="M42" s="5">
        <v>37.918999999999997</v>
      </c>
      <c r="N42" s="5">
        <v>13.449</v>
      </c>
      <c r="O42" s="5">
        <v>29.841000000000001</v>
      </c>
      <c r="P42" s="5">
        <v>36.909999999999997</v>
      </c>
      <c r="Q42" s="5">
        <v>76.67</v>
      </c>
      <c r="R42" s="5">
        <v>155.041</v>
      </c>
      <c r="S42" s="5">
        <v>28.949000000000002</v>
      </c>
      <c r="T42" s="5">
        <v>76.67</v>
      </c>
      <c r="U42" s="5">
        <v>139.779</v>
      </c>
      <c r="V42" s="5">
        <v>99.370999999999995</v>
      </c>
      <c r="W42" s="5">
        <v>132.779</v>
      </c>
      <c r="X42" s="5">
        <v>76.721000000000004</v>
      </c>
      <c r="Y42" s="5">
        <v>108.68</v>
      </c>
      <c r="Z42" s="5">
        <v>93.760999999999996</v>
      </c>
      <c r="AA42" s="5">
        <v>50.969000000000001</v>
      </c>
      <c r="AB42" s="5">
        <v>101.761</v>
      </c>
      <c r="AC42" s="5"/>
      <c r="AD42" s="5">
        <v>17.87</v>
      </c>
      <c r="AE42" s="5">
        <v>2.661</v>
      </c>
      <c r="AF42" s="5"/>
      <c r="AG42" s="5">
        <v>24.178999999999998</v>
      </c>
      <c r="AH42" s="5">
        <v>42.11</v>
      </c>
      <c r="AI42" s="5">
        <v>50.442</v>
      </c>
      <c r="AJ42" s="5">
        <v>23.199000000000002</v>
      </c>
      <c r="AK42" s="5">
        <v>24.09</v>
      </c>
      <c r="AL42" s="5">
        <v>60.161000000000001</v>
      </c>
      <c r="AM42" s="5">
        <v>45.95</v>
      </c>
      <c r="AN42" s="5">
        <v>47.53</v>
      </c>
      <c r="AO42" s="5">
        <v>45.079000000000001</v>
      </c>
      <c r="AP42" s="5">
        <v>81.820999999999998</v>
      </c>
      <c r="AQ42" s="5">
        <v>28.379000000000001</v>
      </c>
      <c r="AR42" s="5">
        <v>108.42100000000001</v>
      </c>
      <c r="AS42" s="5">
        <f>VLOOKUP($A42,'[1]wc 130720'!$A:$D,4,FALSE)</f>
        <v>9.4090000000000007</v>
      </c>
      <c r="AT42" s="5">
        <f>VLOOKUP($A42,'[1]wc 200720'!$A:$D,4,FALSE)</f>
        <v>37.039000000000001</v>
      </c>
      <c r="AU42" s="5">
        <f>VLOOKUP($A42,'[1]wc 270720'!$A:$D,4,FALSE)</f>
        <v>68.301000000000002</v>
      </c>
      <c r="AV42" s="5">
        <f>VLOOKUP($A42,'[1]wc 030820'!$A:$D,4,FALSE)</f>
        <v>19.600000000000001</v>
      </c>
      <c r="AW42" s="5">
        <f>VLOOKUP($A42,'[1]wc 100820'!$A:$D,4,FALSE)</f>
        <v>42.161000000000001</v>
      </c>
      <c r="AX42" s="5">
        <f>VLOOKUP($A42,'[1]wc 170820'!$A:$D,4,FALSE)</f>
        <v>67.52</v>
      </c>
      <c r="AY42" s="5">
        <f>VLOOKUP($A42,'[1]wc 240820'!$A:$D,4,FALSE)</f>
        <v>108.5</v>
      </c>
      <c r="AZ42" s="5">
        <f>VLOOKUP($A42,'[1]wc 310820'!$A:$D,4,FALSE)</f>
        <v>4.9089999999999998</v>
      </c>
      <c r="BA42" s="5">
        <f>VLOOKUP($A42,'[1]wc 070920'!$A:$D,4,FALSE)</f>
        <v>64.111000000000004</v>
      </c>
      <c r="BB42" s="5">
        <f>VLOOKUP($A42,'[1]wc 140920'!$A:$D,4,FALSE)</f>
        <v>35.689</v>
      </c>
      <c r="BC42" s="5">
        <f>VLOOKUP($A42,'[1]wc 210920'!$A:$D,4,FALSE)</f>
        <v>127.32899999999999</v>
      </c>
      <c r="BD42" s="5">
        <f>VLOOKUP($A42,'[1]wc 280920'!$A:$D,4,FALSE)</f>
        <v>129.31</v>
      </c>
      <c r="BE42" s="5">
        <f>VLOOKUP($A42,'[1]wc 051020'!$A:$D,4,FALSE)</f>
        <v>76.450999999999993</v>
      </c>
      <c r="BF42" s="5">
        <f>VLOOKUP($A42,'[1]wc 121020'!$A:$D,4,FALSE)</f>
        <v>216.761</v>
      </c>
      <c r="BG42" s="5">
        <f>VLOOKUP($A42,'[1]wc 191020'!$A:$D,4,FALSE)</f>
        <v>115.12</v>
      </c>
      <c r="BH42" s="5">
        <f>VLOOKUP($A42,'[1]wc 261020'!$A:$D,4,FALSE)</f>
        <v>167.499</v>
      </c>
      <c r="BI42" s="5">
        <f>VLOOKUP($A42,'[1]wc 021120'!$A:$D,4,FALSE)</f>
        <v>137.029</v>
      </c>
      <c r="BJ42" s="5">
        <f>VLOOKUP($A42,'[1]wc 091120'!$A:$D,4,FALSE)</f>
        <v>95.492000000000004</v>
      </c>
      <c r="BK42" s="5">
        <f>VLOOKUP($A42,'[1]wc 161120'!$A:$D,4,FALSE)</f>
        <v>138.88</v>
      </c>
      <c r="BL42" s="5">
        <f>VLOOKUP($A42,'[1]wc 231120'!$A:$D,4,FALSE)</f>
        <v>109.26</v>
      </c>
      <c r="BM42" s="5">
        <f>VLOOKUP($A42,'[1]wc 301120'!$A:$D,4,FALSE)</f>
        <v>177.59899999999999</v>
      </c>
      <c r="BN42" s="5">
        <f>VLOOKUP($A42,'[1]wc 071220'!$A:$D,4,FALSE)</f>
        <v>158.59100000000001</v>
      </c>
      <c r="BO42" s="5">
        <f>VLOOKUP($A42,'[1]wc 141220'!$A:$D,4,FALSE)</f>
        <v>58.71</v>
      </c>
      <c r="BP42" s="5">
        <f>VLOOKUP($A42,'[1]wc 211220'!$A:$D,4,FALSE)</f>
        <v>59.75</v>
      </c>
      <c r="BQ42" s="5">
        <f>VLOOKUP($A42,'[1]wc 281220'!$A:$D,4,FALSE)</f>
        <v>81.161000000000001</v>
      </c>
      <c r="BR42" s="5">
        <f>VLOOKUP($A42,'[1]wc 040121'!$A:$D,4,FALSE)</f>
        <v>113.88</v>
      </c>
      <c r="BS42" s="5">
        <f>VLOOKUP($A42,'[1]wc 110121'!$A:$D,4,FALSE)</f>
        <v>156.52099999999999</v>
      </c>
      <c r="BT42" s="5">
        <f>VLOOKUP($A42,'[1]wc 180121'!$A:$D,4,FALSE)</f>
        <v>128.31</v>
      </c>
      <c r="BU42" s="5">
        <f>VLOOKUP($A42,'[1]wc 250121'!$A:$D,4,FALSE)</f>
        <v>124.41</v>
      </c>
      <c r="BV42" s="5">
        <f>VLOOKUP($A42,'[1]wc 010221'!$A:$D,4,FALSE)</f>
        <v>184.52</v>
      </c>
      <c r="BW42" s="5">
        <f>VLOOKUP($A42,'[1]wc 080221'!$A:$D,4,FALSE)</f>
        <v>79.600999999999999</v>
      </c>
      <c r="BX42" s="5">
        <f>VLOOKUP($A42,'[1]wc 150221'!$A:$D,4,FALSE)</f>
        <v>105.99</v>
      </c>
      <c r="BY42" s="5">
        <f>VLOOKUP($A42,'[1]wc 220221'!$A:$D,4,FALSE)</f>
        <v>106.199</v>
      </c>
      <c r="BZ42" s="5">
        <f>VLOOKUP($A42,'[1]wc 010321'!$A:$D,4,FALSE)</f>
        <v>176.55099999999999</v>
      </c>
      <c r="CA42" s="5">
        <v>162.72</v>
      </c>
      <c r="CB42" s="5">
        <v>26.27</v>
      </c>
      <c r="CC42" s="5">
        <v>56.817999999999998</v>
      </c>
      <c r="CD42" s="5">
        <v>89.191999999999993</v>
      </c>
      <c r="CE42" s="5">
        <v>61.151000000000003</v>
      </c>
      <c r="CF42" s="5">
        <v>31.99</v>
      </c>
      <c r="CG42" s="5">
        <v>88.248000000000005</v>
      </c>
      <c r="CH42" s="5">
        <v>22.73</v>
      </c>
      <c r="CI42" s="5">
        <v>22.721</v>
      </c>
      <c r="CJ42" s="5">
        <v>14.659000000000001</v>
      </c>
      <c r="CK42" s="5">
        <v>1.98</v>
      </c>
      <c r="CL42" s="5">
        <v>20.652000000000001</v>
      </c>
      <c r="CM42" s="5">
        <v>75.709000000000003</v>
      </c>
      <c r="CN42" s="5"/>
      <c r="CO42" s="5"/>
      <c r="CP42" s="5">
        <v>47.17</v>
      </c>
      <c r="CQ42" s="5">
        <v>55.860999999999997</v>
      </c>
      <c r="CR42" s="11">
        <f t="shared" si="0"/>
        <v>51730</v>
      </c>
      <c r="CS42" s="6" t="str">
        <f t="shared" si="0"/>
        <v>Westgate,Dunbar</v>
      </c>
      <c r="CT42" s="6" t="str">
        <f t="shared" si="0"/>
        <v>Destination</v>
      </c>
    </row>
    <row r="43" spans="1:98" x14ac:dyDescent="0.3">
      <c r="A43" s="11">
        <v>51731</v>
      </c>
      <c r="B43" s="6" t="s">
        <v>181</v>
      </c>
      <c r="C43" s="27" t="str">
        <f>VLOOKUP(A43,'[1]wc 130720'!I:K,3,FALSE)</f>
        <v>Journey</v>
      </c>
      <c r="D43" s="5">
        <v>348.55099999999999</v>
      </c>
      <c r="E43" s="5">
        <v>500.05599999999998</v>
      </c>
      <c r="F43" s="5">
        <v>338.64499999999998</v>
      </c>
      <c r="G43" s="5">
        <v>262.78899999999999</v>
      </c>
      <c r="H43" s="5">
        <v>194.93299999999999</v>
      </c>
      <c r="I43" s="5">
        <v>185.83199999999999</v>
      </c>
      <c r="J43" s="5">
        <v>391.71899999999999</v>
      </c>
      <c r="K43" s="5">
        <v>292.88299999999998</v>
      </c>
      <c r="L43" s="5">
        <v>309.51</v>
      </c>
      <c r="M43" s="5">
        <v>807.33500000000004</v>
      </c>
      <c r="N43" s="5">
        <v>680.75699999999995</v>
      </c>
      <c r="O43" s="5">
        <v>588.20000000000005</v>
      </c>
      <c r="P43" s="5">
        <v>628.47799999999995</v>
      </c>
      <c r="Q43" s="5">
        <v>508.01400000000001</v>
      </c>
      <c r="R43" s="5">
        <v>432.57799999999997</v>
      </c>
      <c r="S43" s="5">
        <v>619.82100000000003</v>
      </c>
      <c r="T43" s="5">
        <v>508.01400000000001</v>
      </c>
      <c r="U43" s="5">
        <v>350.03800000000001</v>
      </c>
      <c r="V43" s="5">
        <v>365.08499999999998</v>
      </c>
      <c r="W43" s="5">
        <v>255.84200000000001</v>
      </c>
      <c r="X43" s="5">
        <v>242.245</v>
      </c>
      <c r="Y43" s="5">
        <v>184.989</v>
      </c>
      <c r="Z43" s="5">
        <v>118.919</v>
      </c>
      <c r="AA43" s="5">
        <v>95.921999999999997</v>
      </c>
      <c r="AB43" s="5">
        <v>325.04399999999998</v>
      </c>
      <c r="AC43" s="5">
        <v>47.712000000000003</v>
      </c>
      <c r="AD43" s="5">
        <v>108.917</v>
      </c>
      <c r="AE43" s="5">
        <v>47.107999999999997</v>
      </c>
      <c r="AF43" s="5">
        <v>80.626999999999995</v>
      </c>
      <c r="AG43" s="5">
        <v>130.54599999999999</v>
      </c>
      <c r="AH43" s="5">
        <v>49.441000000000003</v>
      </c>
      <c r="AI43" s="5">
        <v>99.765000000000001</v>
      </c>
      <c r="AJ43" s="5">
        <v>86.683999999999997</v>
      </c>
      <c r="AK43" s="5">
        <v>41.473999999999997</v>
      </c>
      <c r="AL43" s="5">
        <v>193.249</v>
      </c>
      <c r="AM43" s="5">
        <v>197.411</v>
      </c>
      <c r="AN43" s="5">
        <v>134.667</v>
      </c>
      <c r="AO43" s="5">
        <v>154.43799999999999</v>
      </c>
      <c r="AP43" s="5">
        <v>187.06800000000001</v>
      </c>
      <c r="AQ43" s="5">
        <v>139.08500000000001</v>
      </c>
      <c r="AR43" s="5">
        <v>77.241</v>
      </c>
      <c r="AS43" s="5">
        <f>VLOOKUP($A43,'[1]wc 130720'!$A:$D,4,FALSE)</f>
        <v>299.80599999999998</v>
      </c>
      <c r="AT43" s="5">
        <f>VLOOKUP($A43,'[1]wc 200720'!$A:$D,4,FALSE)</f>
        <v>286.18700000000001</v>
      </c>
      <c r="AU43" s="5">
        <f>VLOOKUP($A43,'[1]wc 270720'!$A:$D,4,FALSE)</f>
        <v>321.42599999999999</v>
      </c>
      <c r="AV43" s="5">
        <f>VLOOKUP($A43,'[1]wc 030820'!$A:$D,4,FALSE)</f>
        <v>425.98500000000001</v>
      </c>
      <c r="AW43" s="5">
        <f>VLOOKUP($A43,'[1]wc 100820'!$A:$D,4,FALSE)</f>
        <v>300.84800000000001</v>
      </c>
      <c r="AX43" s="5">
        <f>VLOOKUP($A43,'[1]wc 170820'!$A:$D,4,FALSE)</f>
        <v>220.465</v>
      </c>
      <c r="AY43" s="5">
        <f>VLOOKUP($A43,'[1]wc 240820'!$A:$D,4,FALSE)</f>
        <v>391.54199999999997</v>
      </c>
      <c r="AZ43" s="5">
        <f>VLOOKUP($A43,'[1]wc 310820'!$A:$D,4,FALSE)</f>
        <v>335.30099999999999</v>
      </c>
      <c r="BA43" s="5">
        <f>VLOOKUP($A43,'[1]wc 070920'!$A:$D,4,FALSE)</f>
        <v>315.55799999999999</v>
      </c>
      <c r="BB43" s="5">
        <f>VLOOKUP($A43,'[1]wc 140920'!$A:$D,4,FALSE)</f>
        <v>233.821</v>
      </c>
      <c r="BC43" s="5">
        <f>VLOOKUP($A43,'[1]wc 210920'!$A:$D,4,FALSE)</f>
        <v>181.16499999999999</v>
      </c>
      <c r="BD43" s="5">
        <f>VLOOKUP($A43,'[1]wc 280920'!$A:$D,4,FALSE)</f>
        <v>262.52499999999998</v>
      </c>
      <c r="BE43" s="5">
        <f>VLOOKUP($A43,'[1]wc 051020'!$A:$D,4,FALSE)</f>
        <v>322.70299999999997</v>
      </c>
      <c r="BF43" s="5">
        <f>VLOOKUP($A43,'[1]wc 121020'!$A:$D,4,FALSE)</f>
        <v>464.238</v>
      </c>
      <c r="BG43" s="5">
        <f>VLOOKUP($A43,'[1]wc 191020'!$A:$D,4,FALSE)</f>
        <v>253.886</v>
      </c>
      <c r="BH43" s="5">
        <f>VLOOKUP($A43,'[1]wc 261020'!$A:$D,4,FALSE)</f>
        <v>339.62400000000002</v>
      </c>
      <c r="BI43" s="5">
        <f>VLOOKUP($A43,'[1]wc 021120'!$A:$D,4,FALSE)</f>
        <v>294.55099999999999</v>
      </c>
      <c r="BJ43" s="5">
        <f>VLOOKUP($A43,'[1]wc 091120'!$A:$D,4,FALSE)</f>
        <v>149.53899999999999</v>
      </c>
      <c r="BK43" s="5">
        <f>VLOOKUP($A43,'[1]wc 161120'!$A:$D,4,FALSE)</f>
        <v>176.36500000000001</v>
      </c>
      <c r="BL43" s="5">
        <f>VLOOKUP($A43,'[1]wc 231120'!$A:$D,4,FALSE)</f>
        <v>291.86</v>
      </c>
      <c r="BM43" s="5">
        <f>VLOOKUP($A43,'[1]wc 301120'!$A:$D,4,FALSE)</f>
        <v>258.61799999999999</v>
      </c>
      <c r="BN43" s="5">
        <f>VLOOKUP($A43,'[1]wc 071220'!$A:$D,4,FALSE)</f>
        <v>338.88900000000001</v>
      </c>
      <c r="BO43" s="5">
        <f>VLOOKUP($A43,'[1]wc 141220'!$A:$D,4,FALSE)</f>
        <v>233.28</v>
      </c>
      <c r="BP43" s="5">
        <f>VLOOKUP($A43,'[1]wc 211220'!$A:$D,4,FALSE)</f>
        <v>232.386</v>
      </c>
      <c r="BQ43" s="5">
        <f>VLOOKUP($A43,'[1]wc 281220'!$A:$D,4,FALSE)</f>
        <v>87.77</v>
      </c>
      <c r="BR43" s="5">
        <f>VLOOKUP($A43,'[1]wc 040121'!$A:$D,4,FALSE)</f>
        <v>206.369</v>
      </c>
      <c r="BS43" s="5">
        <f>VLOOKUP($A43,'[1]wc 110121'!$A:$D,4,FALSE)</f>
        <v>328.89</v>
      </c>
      <c r="BT43" s="5">
        <f>VLOOKUP($A43,'[1]wc 180121'!$A:$D,4,FALSE)</f>
        <v>302.88299999999998</v>
      </c>
      <c r="BU43" s="5">
        <f>VLOOKUP($A43,'[1]wc 250121'!$A:$D,4,FALSE)</f>
        <v>150.846</v>
      </c>
      <c r="BV43" s="5">
        <f>VLOOKUP($A43,'[1]wc 010221'!$A:$D,4,FALSE)</f>
        <v>245.84399999999999</v>
      </c>
      <c r="BW43" s="5">
        <f>VLOOKUP($A43,'[1]wc 080221'!$A:$D,4,FALSE)</f>
        <v>114.578</v>
      </c>
      <c r="BX43" s="5">
        <f>VLOOKUP($A43,'[1]wc 150221'!$A:$D,4,FALSE)</f>
        <v>202.994</v>
      </c>
      <c r="BY43" s="5">
        <f>VLOOKUP($A43,'[1]wc 220221'!$A:$D,4,FALSE)</f>
        <v>150.94999999999999</v>
      </c>
      <c r="BZ43" s="5">
        <f>VLOOKUP($A43,'[1]wc 010321'!$A:$D,4,FALSE)</f>
        <v>348.48899999999998</v>
      </c>
      <c r="CA43" s="5">
        <v>166.589</v>
      </c>
      <c r="CB43" s="5">
        <v>186.828</v>
      </c>
      <c r="CC43" s="5"/>
      <c r="CD43" s="5"/>
      <c r="CE43" s="5"/>
      <c r="CF43" s="5">
        <v>129.964</v>
      </c>
      <c r="CG43" s="5">
        <v>262.15499999999997</v>
      </c>
      <c r="CH43" s="5">
        <v>379.935</v>
      </c>
      <c r="CI43" s="5">
        <v>262.07900000000001</v>
      </c>
      <c r="CJ43" s="5">
        <v>226.68700000000001</v>
      </c>
      <c r="CK43" s="5">
        <v>158.09100000000001</v>
      </c>
      <c r="CL43" s="5">
        <v>193.86500000000001</v>
      </c>
      <c r="CM43" s="5">
        <v>305.19799999999998</v>
      </c>
      <c r="CN43" s="5">
        <v>225.88200000000001</v>
      </c>
      <c r="CO43" s="5">
        <v>101.777</v>
      </c>
      <c r="CP43" s="5">
        <v>246.16800000000001</v>
      </c>
      <c r="CQ43" s="5">
        <v>343.262</v>
      </c>
      <c r="CR43" s="11">
        <f t="shared" si="0"/>
        <v>51731</v>
      </c>
      <c r="CS43" s="6" t="str">
        <f t="shared" si="0"/>
        <v>Westgate,Dunbar</v>
      </c>
      <c r="CT43" s="6" t="str">
        <f t="shared" si="0"/>
        <v>Journey</v>
      </c>
    </row>
    <row r="44" spans="1:98" x14ac:dyDescent="0.3">
      <c r="A44" s="11">
        <v>51732</v>
      </c>
      <c r="B44" s="6" t="s">
        <v>182</v>
      </c>
      <c r="C44" s="27" t="str">
        <f>VLOOKUP(A44,'[1]wc 130720'!I:K,3,FALSE)</f>
        <v>Journey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>
        <v>13.894</v>
      </c>
      <c r="T44" s="5"/>
      <c r="U44" s="5">
        <v>55.545999999999999</v>
      </c>
      <c r="V44" s="5">
        <v>211.173</v>
      </c>
      <c r="W44" s="5">
        <v>11.923</v>
      </c>
      <c r="X44" s="5"/>
      <c r="Y44" s="5">
        <v>0</v>
      </c>
      <c r="Z44" s="5">
        <v>98.551000000000002</v>
      </c>
      <c r="AA44" s="5">
        <v>57.643999999999998</v>
      </c>
      <c r="AB44" s="5">
        <v>70.515000000000001</v>
      </c>
      <c r="AC44" s="5"/>
      <c r="AD44" s="5">
        <v>47.121000000000002</v>
      </c>
      <c r="AE44" s="5">
        <v>69.897000000000006</v>
      </c>
      <c r="AF44" s="5"/>
      <c r="AG44" s="5">
        <v>32.511000000000003</v>
      </c>
      <c r="AH44" s="5">
        <v>37.109000000000002</v>
      </c>
      <c r="AI44" s="5">
        <v>2.0369999999999999</v>
      </c>
      <c r="AJ44" s="5"/>
      <c r="AK44" s="5"/>
      <c r="AL44" s="5"/>
      <c r="AM44" s="5"/>
      <c r="AN44" s="5"/>
      <c r="AO44" s="5"/>
      <c r="AP44" s="5"/>
      <c r="AQ44" s="5">
        <v>6.6829999999999998</v>
      </c>
      <c r="AR44" s="5">
        <v>47.57</v>
      </c>
      <c r="AS44" s="5">
        <f>VLOOKUP($A44,'[1]wc 130720'!$A:$D,4,FALSE)</f>
        <v>71.122</v>
      </c>
      <c r="AT44" s="5">
        <f>VLOOKUP($A44,'[1]wc 200720'!$A:$D,4,FALSE)</f>
        <v>26.783999999999999</v>
      </c>
      <c r="AU44" s="5">
        <f>VLOOKUP($A44,'[1]wc 270720'!$A:$D,4,FALSE)</f>
        <v>13.413</v>
      </c>
      <c r="AV44" s="5"/>
      <c r="AW44" s="5">
        <f>VLOOKUP($A44,'[1]wc 100820'!$A:$D,4,FALSE)</f>
        <v>51.777999999999999</v>
      </c>
      <c r="AX44" s="5">
        <f>VLOOKUP($A44,'[1]wc 170820'!$A:$D,4,FALSE)</f>
        <v>39.097999999999999</v>
      </c>
      <c r="AY44" s="5">
        <f>VLOOKUP($A44,'[1]wc 240820'!$A:$D,4,FALSE)</f>
        <v>18.388000000000002</v>
      </c>
      <c r="AZ44" s="5">
        <f>VLOOKUP($A44,'[1]wc 310820'!$A:$D,4,FALSE)</f>
        <v>94.099000000000004</v>
      </c>
      <c r="BA44" s="5">
        <f>VLOOKUP($A44,'[1]wc 070920'!$A:$D,4,FALSE)</f>
        <v>75.150999999999996</v>
      </c>
      <c r="BB44" s="5">
        <f>VLOOKUP($A44,'[1]wc 140920'!$A:$D,4,FALSE)</f>
        <v>63.905999999999999</v>
      </c>
      <c r="BC44" s="5">
        <f>VLOOKUP($A44,'[1]wc 210920'!$A:$D,4,FALSE)</f>
        <v>9.7959999999999994</v>
      </c>
      <c r="BD44" s="5">
        <f>VLOOKUP($A44,'[1]wc 280920'!$A:$D,4,FALSE)</f>
        <v>18.257000000000001</v>
      </c>
      <c r="BE44" s="5">
        <f>VLOOKUP($A44,'[1]wc 051020'!$A:$D,4,FALSE)</f>
        <v>4.0289999999999999</v>
      </c>
      <c r="BF44" s="5">
        <f>VLOOKUP($A44,'[1]wc 121020'!$A:$D,4,FALSE)</f>
        <v>21.699000000000002</v>
      </c>
      <c r="BG44" s="5"/>
      <c r="BH44" s="5"/>
      <c r="BI44" s="5">
        <f>VLOOKUP($A44,'[1]wc 021120'!$A:$D,4,FALSE)</f>
        <v>40.747</v>
      </c>
      <c r="BJ44" s="5"/>
      <c r="BK44" s="5">
        <f>VLOOKUP($A44,'[1]wc 161120'!$A:$D,4,FALSE)</f>
        <v>39.57</v>
      </c>
      <c r="BL44" s="5">
        <f>VLOOKUP($A44,'[1]wc 231120'!$A:$D,4,FALSE)</f>
        <v>13.042</v>
      </c>
      <c r="BM44" s="5">
        <f>VLOOKUP($A44,'[1]wc 301120'!$A:$D,4,FALSE)</f>
        <v>61.414000000000001</v>
      </c>
      <c r="BN44" s="5">
        <f>VLOOKUP($A44,'[1]wc 071220'!$A:$D,4,FALSE)</f>
        <v>33.607999999999997</v>
      </c>
      <c r="BO44" s="5">
        <f>VLOOKUP($A44,'[1]wc 141220'!$A:$D,4,FALSE)</f>
        <v>22.931999999999999</v>
      </c>
      <c r="BP44" s="5">
        <f>VLOOKUP($A44,'[1]wc 211220'!$A:$D,4,FALSE)</f>
        <v>14.885999999999999</v>
      </c>
      <c r="BQ44" s="5"/>
      <c r="BR44" s="5"/>
      <c r="BS44" s="5"/>
      <c r="BT44" s="5">
        <f>VLOOKUP($A44,'[1]wc 180121'!$A:$D,4,FALSE)</f>
        <v>28.747</v>
      </c>
      <c r="BU44" s="5">
        <f>VLOOKUP($A44,'[1]wc 250121'!$A:$D,4,FALSE)</f>
        <v>26.266999999999999</v>
      </c>
      <c r="BV44" s="5">
        <f>VLOOKUP($A44,'[1]wc 010221'!$A:$D,4,FALSE)</f>
        <v>37.177999999999997</v>
      </c>
      <c r="BW44" s="5">
        <f>VLOOKUP($A44,'[1]wc 080221'!$A:$D,4,FALSE)</f>
        <v>28.344000000000001</v>
      </c>
      <c r="BX44" s="5"/>
      <c r="BY44" s="5">
        <f>VLOOKUP($A44,'[1]wc 220221'!$A:$D,4,FALSE)</f>
        <v>28.52</v>
      </c>
      <c r="BZ44" s="5">
        <f>VLOOKUP($A44,'[1]wc 010321'!$A:$D,4,FALSE)</f>
        <v>0</v>
      </c>
      <c r="CA44" s="5">
        <v>32.414999999999999</v>
      </c>
      <c r="CB44" s="5">
        <v>10.747</v>
      </c>
      <c r="CC44" s="5">
        <v>1.867</v>
      </c>
      <c r="CD44" s="5">
        <v>5.6580000000000004</v>
      </c>
      <c r="CE44" s="5">
        <v>7.2910000000000004</v>
      </c>
      <c r="CF44" s="5">
        <v>18.625</v>
      </c>
      <c r="CG44" s="5"/>
      <c r="CH44" s="5"/>
      <c r="CI44" s="5">
        <v>11.11</v>
      </c>
      <c r="CJ44" s="5">
        <v>28.475999999999999</v>
      </c>
      <c r="CK44" s="5">
        <v>100.64700000000001</v>
      </c>
      <c r="CL44" s="5">
        <v>50.837000000000003</v>
      </c>
      <c r="CM44" s="5">
        <v>144.423</v>
      </c>
      <c r="CN44" s="5">
        <v>16.498000000000001</v>
      </c>
      <c r="CO44" s="5">
        <v>42.134999999999998</v>
      </c>
      <c r="CP44" s="5">
        <v>71.323999999999998</v>
      </c>
      <c r="CQ44" s="5">
        <v>66.162999999999997</v>
      </c>
      <c r="CR44" s="11">
        <f t="shared" si="0"/>
        <v>51732</v>
      </c>
      <c r="CS44" s="6" t="str">
        <f t="shared" si="0"/>
        <v>Lindores Drive Car Park, Tranent</v>
      </c>
      <c r="CT44" s="6" t="str">
        <f t="shared" si="0"/>
        <v>Journey</v>
      </c>
    </row>
    <row r="45" spans="1:98" x14ac:dyDescent="0.3">
      <c r="A45" s="11">
        <v>51733</v>
      </c>
      <c r="B45" s="6" t="s">
        <v>183</v>
      </c>
      <c r="C45" s="27" t="str">
        <f>VLOOKUP(A45,'[1]wc 130720'!I:K,3,FALSE)</f>
        <v>Journey</v>
      </c>
      <c r="D45" s="5">
        <v>281.92200000000003</v>
      </c>
      <c r="E45" s="5">
        <v>323.38799999999998</v>
      </c>
      <c r="F45" s="5">
        <v>101.29900000000001</v>
      </c>
      <c r="G45" s="5">
        <v>341.28399999999999</v>
      </c>
      <c r="H45" s="5">
        <v>336.161</v>
      </c>
      <c r="I45" s="5">
        <v>217.06700000000001</v>
      </c>
      <c r="J45" s="5">
        <v>224.876</v>
      </c>
      <c r="K45" s="5">
        <v>175.08</v>
      </c>
      <c r="L45" s="5">
        <v>220.61699999999999</v>
      </c>
      <c r="M45" s="5">
        <v>256.79199999999997</v>
      </c>
      <c r="N45" s="5">
        <v>348.22</v>
      </c>
      <c r="O45" s="5">
        <v>233.59700000000001</v>
      </c>
      <c r="P45" s="5">
        <v>129.82400000000001</v>
      </c>
      <c r="Q45" s="5">
        <v>205.16900000000001</v>
      </c>
      <c r="R45" s="5">
        <v>309.971</v>
      </c>
      <c r="S45" s="5">
        <v>424.89400000000001</v>
      </c>
      <c r="T45" s="5">
        <v>205.16900000000001</v>
      </c>
      <c r="U45" s="5">
        <v>714.77700000000004</v>
      </c>
      <c r="V45" s="5">
        <v>580.54899999999998</v>
      </c>
      <c r="W45" s="5">
        <v>135.75700000000001</v>
      </c>
      <c r="X45" s="5">
        <v>65.866</v>
      </c>
      <c r="Y45" s="5">
        <v>135.00299999999999</v>
      </c>
      <c r="Z45" s="5">
        <v>84.962999999999994</v>
      </c>
      <c r="AA45" s="5">
        <v>119.47499999999999</v>
      </c>
      <c r="AB45" s="5">
        <v>59.896999999999998</v>
      </c>
      <c r="AC45" s="5"/>
      <c r="AD45" s="5"/>
      <c r="AE45" s="5"/>
      <c r="AF45" s="5">
        <v>5.4429999999999996</v>
      </c>
      <c r="AG45" s="5">
        <v>30.132999999999999</v>
      </c>
      <c r="AH45" s="5"/>
      <c r="AI45" s="5">
        <v>8.2889999999999997</v>
      </c>
      <c r="AJ45" s="5"/>
      <c r="AK45" s="5"/>
      <c r="AL45" s="5"/>
      <c r="AM45" s="5">
        <v>18.861999999999998</v>
      </c>
      <c r="AN45" s="5">
        <v>54.784999999999997</v>
      </c>
      <c r="AO45" s="5"/>
      <c r="AP45" s="5"/>
      <c r="AQ45" s="5">
        <v>27.683</v>
      </c>
      <c r="AR45" s="5">
        <v>36.832000000000001</v>
      </c>
      <c r="AS45" s="5">
        <f>VLOOKUP($A45,'[1]wc 130720'!$A:$D,4,FALSE)</f>
        <v>5.5650000000000004</v>
      </c>
      <c r="AT45" s="5"/>
      <c r="AU45" s="5">
        <f>VLOOKUP($A45,'[1]wc 270720'!$A:$D,4,FALSE)</f>
        <v>89.584000000000003</v>
      </c>
      <c r="AV45" s="5">
        <f>VLOOKUP($A45,'[1]wc 030820'!$A:$D,4,FALSE)</f>
        <v>45.491999999999997</v>
      </c>
      <c r="AW45" s="5"/>
      <c r="AX45" s="5">
        <f>VLOOKUP($A45,'[1]wc 170820'!$A:$D,4,FALSE)</f>
        <v>9.109</v>
      </c>
      <c r="AY45" s="5">
        <f>VLOOKUP($A45,'[1]wc 240820'!$A:$D,4,FALSE)</f>
        <v>36.831000000000003</v>
      </c>
      <c r="AZ45" s="5">
        <f>VLOOKUP($A45,'[1]wc 310820'!$A:$D,4,FALSE)</f>
        <v>33.97</v>
      </c>
      <c r="BA45" s="5">
        <f>VLOOKUP($A45,'[1]wc 070920'!$A:$D,4,FALSE)</f>
        <v>6.0350000000000001</v>
      </c>
      <c r="BB45" s="5">
        <f>VLOOKUP($A45,'[1]wc 140920'!$A:$D,4,FALSE)</f>
        <v>42.320999999999998</v>
      </c>
      <c r="BC45" s="5">
        <f>VLOOKUP($A45,'[1]wc 210920'!$A:$D,4,FALSE)</f>
        <v>11.093999999999999</v>
      </c>
      <c r="BD45" s="5">
        <f>VLOOKUP($A45,'[1]wc 280920'!$A:$D,4,FALSE)</f>
        <v>6.9109999999999996</v>
      </c>
      <c r="BE45" s="5">
        <f>VLOOKUP($A45,'[1]wc 051020'!$A:$D,4,FALSE)</f>
        <v>54.314999999999998</v>
      </c>
      <c r="BF45" s="5">
        <f>VLOOKUP($A45,'[1]wc 121020'!$A:$D,4,FALSE)</f>
        <v>85.462000000000003</v>
      </c>
      <c r="BG45" s="5"/>
      <c r="BH45" s="5">
        <f>VLOOKUP($A45,'[1]wc 261020'!$A:$D,4,FALSE)</f>
        <v>50.573999999999998</v>
      </c>
      <c r="BI45" s="5">
        <f>VLOOKUP($A45,'[1]wc 021120'!$A:$D,4,FALSE)</f>
        <v>53.718000000000004</v>
      </c>
      <c r="BJ45" s="5">
        <f>VLOOKUP($A45,'[1]wc 091120'!$A:$D,4,FALSE)</f>
        <v>78.736999999999995</v>
      </c>
      <c r="BK45" s="5">
        <f>VLOOKUP($A45,'[1]wc 161120'!$A:$D,4,FALSE)</f>
        <v>21.899000000000001</v>
      </c>
      <c r="BL45" s="5">
        <f>VLOOKUP($A45,'[1]wc 231120'!$A:$D,4,FALSE)</f>
        <v>58.74</v>
      </c>
      <c r="BM45" s="5">
        <f>VLOOKUP($A45,'[1]wc 301120'!$A:$D,4,FALSE)</f>
        <v>58.119</v>
      </c>
      <c r="BN45" s="5">
        <f>VLOOKUP($A45,'[1]wc 071220'!$A:$D,4,FALSE)</f>
        <v>48.319000000000003</v>
      </c>
      <c r="BO45" s="5">
        <f>VLOOKUP($A45,'[1]wc 141220'!$A:$D,4,FALSE)</f>
        <v>36.965000000000003</v>
      </c>
      <c r="BP45" s="5">
        <f>VLOOKUP($A45,'[1]wc 211220'!$A:$D,4,FALSE)</f>
        <v>11.5</v>
      </c>
      <c r="BQ45" s="5">
        <f>VLOOKUP($A45,'[1]wc 281220'!$A:$D,4,FALSE)</f>
        <v>2.214</v>
      </c>
      <c r="BR45" s="5">
        <f>VLOOKUP($A45,'[1]wc 040121'!$A:$D,4,FALSE)</f>
        <v>22.981999999999999</v>
      </c>
      <c r="BS45" s="5"/>
      <c r="BT45" s="5"/>
      <c r="BU45" s="5">
        <f>VLOOKUP($A45,'[1]wc 250121'!$A:$D,4,FALSE)</f>
        <v>23.905999999999999</v>
      </c>
      <c r="BV45" s="5">
        <f>VLOOKUP($A45,'[1]wc 010221'!$A:$D,4,FALSE)</f>
        <v>16.710999999999999</v>
      </c>
      <c r="BW45" s="5">
        <f>VLOOKUP($A45,'[1]wc 080221'!$A:$D,4,FALSE)</f>
        <v>26.904</v>
      </c>
      <c r="BX45" s="5">
        <f>VLOOKUP($A45,'[1]wc 150221'!$A:$D,4,FALSE)</f>
        <v>16.120999999999999</v>
      </c>
      <c r="BY45" s="5"/>
      <c r="BZ45" s="5">
        <f>VLOOKUP($A45,'[1]wc 010321'!$A:$D,4,FALSE)</f>
        <v>38.552999999999997</v>
      </c>
      <c r="CA45" s="5">
        <v>62.482999999999997</v>
      </c>
      <c r="CB45" s="5">
        <v>150.37700000000001</v>
      </c>
      <c r="CC45" s="5">
        <v>21.925000000000001</v>
      </c>
      <c r="CD45" s="5">
        <v>45.122</v>
      </c>
      <c r="CE45" s="5">
        <v>29.038</v>
      </c>
      <c r="CF45" s="5">
        <v>12.135999999999999</v>
      </c>
      <c r="CG45" s="5">
        <v>25.434999999999999</v>
      </c>
      <c r="CH45" s="5">
        <v>111.017</v>
      </c>
      <c r="CI45" s="5">
        <v>70.674999999999997</v>
      </c>
      <c r="CJ45" s="5">
        <v>136.00700000000001</v>
      </c>
      <c r="CK45" s="5"/>
      <c r="CL45" s="5">
        <v>14.089</v>
      </c>
      <c r="CM45" s="5">
        <v>62.965000000000003</v>
      </c>
      <c r="CN45" s="5">
        <v>109.773</v>
      </c>
      <c r="CO45" s="5">
        <v>102.67700000000001</v>
      </c>
      <c r="CP45" s="5">
        <v>6.8689999999999998</v>
      </c>
      <c r="CQ45" s="5">
        <v>61.000999999999998</v>
      </c>
      <c r="CR45" s="11">
        <f t="shared" si="0"/>
        <v>51733</v>
      </c>
      <c r="CS45" s="6" t="str">
        <f t="shared" si="0"/>
        <v>Aubigny Sports Centre, Haddington</v>
      </c>
      <c r="CT45" s="6" t="str">
        <f t="shared" si="0"/>
        <v>Journey</v>
      </c>
    </row>
    <row r="46" spans="1:98" x14ac:dyDescent="0.3">
      <c r="A46" s="11">
        <v>51735</v>
      </c>
      <c r="B46" s="6" t="s">
        <v>184</v>
      </c>
      <c r="C46" s="27" t="str">
        <f>VLOOKUP(A46,'[1]wc 130720'!I:K,3,FALSE)</f>
        <v>Journey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v>441.79399999999998</v>
      </c>
      <c r="V46" s="5">
        <v>503.96699999999998</v>
      </c>
      <c r="W46" s="5">
        <v>262.048</v>
      </c>
      <c r="X46" s="5">
        <v>148.33099999999999</v>
      </c>
      <c r="Y46" s="5">
        <v>131.56299999999999</v>
      </c>
      <c r="Z46" s="5">
        <v>109.58499999999999</v>
      </c>
      <c r="AA46" s="5">
        <v>204.619</v>
      </c>
      <c r="AB46" s="5">
        <v>27.677</v>
      </c>
      <c r="AC46" s="5">
        <v>70.123999999999995</v>
      </c>
      <c r="AD46" s="5">
        <v>43.753</v>
      </c>
      <c r="AE46" s="5">
        <v>45.646000000000001</v>
      </c>
      <c r="AF46" s="5">
        <v>47.859000000000002</v>
      </c>
      <c r="AG46" s="5">
        <v>98.412000000000006</v>
      </c>
      <c r="AH46" s="5">
        <v>48.722999999999999</v>
      </c>
      <c r="AI46" s="5">
        <v>50.807000000000002</v>
      </c>
      <c r="AJ46" s="5">
        <v>107.248</v>
      </c>
      <c r="AK46" s="5">
        <v>48.179000000000002</v>
      </c>
      <c r="AL46" s="5">
        <v>45.103999999999999</v>
      </c>
      <c r="AM46" s="5">
        <v>36.496000000000002</v>
      </c>
      <c r="AN46" s="5">
        <v>64.968000000000004</v>
      </c>
      <c r="AO46" s="5">
        <v>45.893000000000001</v>
      </c>
      <c r="AP46" s="5">
        <v>62.865000000000002</v>
      </c>
      <c r="AQ46" s="5">
        <v>53.057000000000002</v>
      </c>
      <c r="AR46" s="5">
        <v>58.828000000000003</v>
      </c>
      <c r="AS46" s="5">
        <f>VLOOKUP($A46,'[1]wc 130720'!$A:$D,4,FALSE)</f>
        <v>13.782999999999999</v>
      </c>
      <c r="AT46" s="5">
        <f>VLOOKUP($A46,'[1]wc 200720'!$A:$D,4,FALSE)</f>
        <v>84.278000000000006</v>
      </c>
      <c r="AU46" s="5">
        <f>VLOOKUP($A46,'[1]wc 270720'!$A:$D,4,FALSE)</f>
        <v>43.673000000000002</v>
      </c>
      <c r="AV46" s="5">
        <f>VLOOKUP($A46,'[1]wc 030820'!$A:$D,4,FALSE)</f>
        <v>40.368000000000002</v>
      </c>
      <c r="AW46" s="5">
        <f>VLOOKUP($A46,'[1]wc 100820'!$A:$D,4,FALSE)</f>
        <v>84.608000000000004</v>
      </c>
      <c r="AX46" s="5">
        <f>VLOOKUP($A46,'[1]wc 170820'!$A:$D,4,FALSE)</f>
        <v>63.591000000000001</v>
      </c>
      <c r="AY46" s="5">
        <f>VLOOKUP($A46,'[1]wc 240820'!$A:$D,4,FALSE)</f>
        <v>114.011</v>
      </c>
      <c r="AZ46" s="5">
        <f>VLOOKUP($A46,'[1]wc 310820'!$A:$D,4,FALSE)</f>
        <v>70.619</v>
      </c>
      <c r="BA46" s="5">
        <f>VLOOKUP($A46,'[1]wc 070920'!$A:$D,4,FALSE)</f>
        <v>146.77199999999999</v>
      </c>
      <c r="BB46" s="5">
        <f>VLOOKUP($A46,'[1]wc 140920'!$A:$D,4,FALSE)</f>
        <v>111.32899999999999</v>
      </c>
      <c r="BC46" s="5">
        <f>VLOOKUP($A46,'[1]wc 210920'!$A:$D,4,FALSE)</f>
        <v>145.886</v>
      </c>
      <c r="BD46" s="5">
        <f>VLOOKUP($A46,'[1]wc 280920'!$A:$D,4,FALSE)</f>
        <v>110.88200000000001</v>
      </c>
      <c r="BE46" s="5">
        <f>VLOOKUP($A46,'[1]wc 051020'!$A:$D,4,FALSE)</f>
        <v>125.392</v>
      </c>
      <c r="BF46" s="5">
        <f>VLOOKUP($A46,'[1]wc 121020'!$A:$D,4,FALSE)</f>
        <v>76.787000000000006</v>
      </c>
      <c r="BG46" s="5">
        <f>VLOOKUP($A46,'[1]wc 191020'!$A:$D,4,FALSE)</f>
        <v>157.87299999999999</v>
      </c>
      <c r="BH46" s="5">
        <f>VLOOKUP($A46,'[1]wc 261020'!$A:$D,4,FALSE)</f>
        <v>105.82599999999999</v>
      </c>
      <c r="BI46" s="5">
        <f>VLOOKUP($A46,'[1]wc 021120'!$A:$D,4,FALSE)</f>
        <v>92.841999999999999</v>
      </c>
      <c r="BJ46" s="5">
        <f>VLOOKUP($A46,'[1]wc 091120'!$A:$D,4,FALSE)</f>
        <v>43.877000000000002</v>
      </c>
      <c r="BK46" s="5">
        <f>VLOOKUP($A46,'[1]wc 161120'!$A:$D,4,FALSE)</f>
        <v>101.864</v>
      </c>
      <c r="BL46" s="5">
        <f>VLOOKUP($A46,'[1]wc 231120'!$A:$D,4,FALSE)</f>
        <v>42.003999999999998</v>
      </c>
      <c r="BM46" s="5">
        <f>VLOOKUP($A46,'[1]wc 301120'!$A:$D,4,FALSE)</f>
        <v>69.2</v>
      </c>
      <c r="BN46" s="5">
        <f>VLOOKUP($A46,'[1]wc 071220'!$A:$D,4,FALSE)</f>
        <v>147.31299999999999</v>
      </c>
      <c r="BO46" s="5">
        <f>VLOOKUP($A46,'[1]wc 141220'!$A:$D,4,FALSE)</f>
        <v>94.248999999999995</v>
      </c>
      <c r="BP46" s="5">
        <f>VLOOKUP($A46,'[1]wc 211220'!$A:$D,4,FALSE)</f>
        <v>119.345</v>
      </c>
      <c r="BQ46" s="5">
        <f>VLOOKUP($A46,'[1]wc 281220'!$A:$D,4,FALSE)</f>
        <v>39.036000000000001</v>
      </c>
      <c r="BR46" s="5">
        <f>VLOOKUP($A46,'[1]wc 040121'!$A:$D,4,FALSE)</f>
        <v>31.789000000000001</v>
      </c>
      <c r="BS46" s="5">
        <f>VLOOKUP($A46,'[1]wc 110121'!$A:$D,4,FALSE)</f>
        <v>32.951000000000001</v>
      </c>
      <c r="BT46" s="5">
        <f>VLOOKUP($A46,'[1]wc 180121'!$A:$D,4,FALSE)</f>
        <v>19.805</v>
      </c>
      <c r="BU46" s="5">
        <f>VLOOKUP($A46,'[1]wc 250121'!$A:$D,4,FALSE)</f>
        <v>95.105999999999995</v>
      </c>
      <c r="BV46" s="5">
        <f>VLOOKUP($A46,'[1]wc 010221'!$A:$D,4,FALSE)</f>
        <v>45.064999999999998</v>
      </c>
      <c r="BW46" s="5">
        <f>VLOOKUP($A46,'[1]wc 080221'!$A:$D,4,FALSE)</f>
        <v>35.084000000000003</v>
      </c>
      <c r="BX46" s="5">
        <f>VLOOKUP($A46,'[1]wc 150221'!$A:$D,4,FALSE)</f>
        <v>56.320999999999998</v>
      </c>
      <c r="BY46" s="5">
        <f>VLOOKUP($A46,'[1]wc 220221'!$A:$D,4,FALSE)</f>
        <v>6.2169999999999996</v>
      </c>
      <c r="BZ46" s="5">
        <f>VLOOKUP($A46,'[1]wc 010321'!$A:$D,4,FALSE)</f>
        <v>69.108999999999995</v>
      </c>
      <c r="CA46" s="5">
        <v>47.478999999999999</v>
      </c>
      <c r="CB46" s="5">
        <v>11.43</v>
      </c>
      <c r="CC46" s="5">
        <v>83.566000000000003</v>
      </c>
      <c r="CD46" s="5">
        <v>99.721999999999994</v>
      </c>
      <c r="CE46" s="5">
        <v>102.01600000000001</v>
      </c>
      <c r="CF46" s="5">
        <v>108.96899999999999</v>
      </c>
      <c r="CG46" s="5">
        <v>37.854999999999997</v>
      </c>
      <c r="CH46" s="5">
        <v>89.539000000000001</v>
      </c>
      <c r="CI46" s="5">
        <v>107.38</v>
      </c>
      <c r="CJ46" s="5">
        <v>196.096</v>
      </c>
      <c r="CK46" s="5">
        <v>53.493000000000002</v>
      </c>
      <c r="CL46" s="5">
        <v>45.715000000000003</v>
      </c>
      <c r="CM46" s="5">
        <v>163.20099999999999</v>
      </c>
      <c r="CN46" s="5">
        <v>110.505</v>
      </c>
      <c r="CO46" s="5">
        <v>111.91500000000001</v>
      </c>
      <c r="CP46" s="5">
        <v>38.436999999999998</v>
      </c>
      <c r="CQ46" s="5">
        <v>155.107</v>
      </c>
      <c r="CR46" s="11">
        <f t="shared" si="0"/>
        <v>51735</v>
      </c>
      <c r="CS46" s="6" t="str">
        <f t="shared" si="0"/>
        <v>Loch Centre, Tranent</v>
      </c>
      <c r="CT46" s="6" t="str">
        <f t="shared" si="0"/>
        <v>Journey</v>
      </c>
    </row>
    <row r="47" spans="1:98" x14ac:dyDescent="0.3">
      <c r="A47" s="11">
        <v>51736</v>
      </c>
      <c r="B47" s="6" t="s">
        <v>344</v>
      </c>
      <c r="C47" s="27" t="str">
        <f>VLOOKUP(A47,'[1]wc 130720'!I:K,3,FALSE)</f>
        <v>Destination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11">
        <f t="shared" si="0"/>
        <v>51736</v>
      </c>
      <c r="CS47" s="6" t="str">
        <f t="shared" si="0"/>
        <v>Station Car Park, Longniddry</v>
      </c>
      <c r="CT47" s="6" t="str">
        <f t="shared" si="0"/>
        <v>Destination</v>
      </c>
    </row>
    <row r="48" spans="1:98" x14ac:dyDescent="0.3">
      <c r="A48" s="11">
        <v>51737</v>
      </c>
      <c r="B48" s="6" t="s">
        <v>344</v>
      </c>
      <c r="C48" s="27" t="str">
        <f>VLOOKUP(A48,'[1]wc 130720'!I:K,3,FALSE)</f>
        <v>Destination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11">
        <f t="shared" si="0"/>
        <v>51737</v>
      </c>
      <c r="CS48" s="6" t="str">
        <f t="shared" si="0"/>
        <v>Station Car Park, Longniddry</v>
      </c>
      <c r="CT48" s="6" t="str">
        <f t="shared" si="0"/>
        <v>Destination</v>
      </c>
    </row>
    <row r="49" spans="1:98" x14ac:dyDescent="0.3">
      <c r="A49" s="11">
        <v>51738</v>
      </c>
      <c r="B49" s="6" t="s">
        <v>185</v>
      </c>
      <c r="C49" s="27" t="str">
        <f>VLOOKUP(A49,'[1]wc 130720'!I:K,3,FALSE)</f>
        <v>Journey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>
        <v>88.061999999999998</v>
      </c>
      <c r="S49" s="5"/>
      <c r="T49" s="5"/>
      <c r="U49" s="5">
        <v>61.832000000000001</v>
      </c>
      <c r="V49" s="5">
        <v>121.422</v>
      </c>
      <c r="W49" s="5">
        <v>86.626000000000005</v>
      </c>
      <c r="X49" s="5">
        <v>87.159000000000006</v>
      </c>
      <c r="Y49" s="5"/>
      <c r="Z49" s="5">
        <v>3.1640000000000001</v>
      </c>
      <c r="AA49" s="5">
        <v>26.622</v>
      </c>
      <c r="AB49" s="5">
        <v>13.798999999999999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>
        <v>12.54</v>
      </c>
      <c r="AO49" s="5"/>
      <c r="AP49" s="5">
        <v>11.180999999999999</v>
      </c>
      <c r="AQ49" s="5">
        <v>14.566000000000001</v>
      </c>
      <c r="AR49" s="5">
        <v>21.754999999999999</v>
      </c>
      <c r="AS49" s="5">
        <f>VLOOKUP($A49,'[1]wc 130720'!$A:$D,4,FALSE)</f>
        <v>0</v>
      </c>
      <c r="AT49" s="5">
        <f>VLOOKUP($A49,'[1]wc 200720'!$A:$D,4,FALSE)</f>
        <v>33.195999999999998</v>
      </c>
      <c r="AU49" s="5">
        <f>VLOOKUP($A49,'[1]wc 270720'!$A:$D,4,FALSE)</f>
        <v>3.3879999999999999</v>
      </c>
      <c r="AV49" s="5">
        <f>VLOOKUP($A49,'[1]wc 030820'!$A:$D,4,FALSE)</f>
        <v>46.335000000000001</v>
      </c>
      <c r="AW49" s="5">
        <f>VLOOKUP($A49,'[1]wc 100820'!$A:$D,4,FALSE)</f>
        <v>68.402000000000001</v>
      </c>
      <c r="AX49" s="5">
        <f>VLOOKUP($A49,'[1]wc 170820'!$A:$D,4,FALSE)</f>
        <v>47.131999999999998</v>
      </c>
      <c r="AY49" s="5">
        <f>VLOOKUP($A49,'[1]wc 240820'!$A:$D,4,FALSE)</f>
        <v>80.012</v>
      </c>
      <c r="AZ49" s="5">
        <f>VLOOKUP($A49,'[1]wc 310820'!$A:$D,4,FALSE)</f>
        <v>27.079000000000001</v>
      </c>
      <c r="BA49" s="5">
        <f>VLOOKUP($A49,'[1]wc 070920'!$A:$D,4,FALSE)</f>
        <v>44.871000000000002</v>
      </c>
      <c r="BB49" s="5">
        <f>VLOOKUP($A49,'[1]wc 140920'!$A:$D,4,FALSE)</f>
        <v>3.83</v>
      </c>
      <c r="BC49" s="5">
        <f>VLOOKUP($A49,'[1]wc 210920'!$A:$D,4,FALSE)</f>
        <v>26.614999999999998</v>
      </c>
      <c r="BD49" s="5">
        <f>VLOOKUP($A49,'[1]wc 280920'!$A:$D,4,FALSE)</f>
        <v>41.881</v>
      </c>
      <c r="BE49" s="5">
        <f>VLOOKUP($A49,'[1]wc 051020'!$A:$D,4,FALSE)</f>
        <v>65.77</v>
      </c>
      <c r="BF49" s="5">
        <f>VLOOKUP($A49,'[1]wc 121020'!$A:$D,4,FALSE)</f>
        <v>42.231999999999999</v>
      </c>
      <c r="BG49" s="5">
        <f>VLOOKUP($A49,'[1]wc 191020'!$A:$D,4,FALSE)</f>
        <v>107.63</v>
      </c>
      <c r="BH49" s="5">
        <f>VLOOKUP($A49,'[1]wc 261020'!$A:$D,4,FALSE)</f>
        <v>95.665999999999997</v>
      </c>
      <c r="BI49" s="5">
        <f>VLOOKUP($A49,'[1]wc 021120'!$A:$D,4,FALSE)</f>
        <v>47.363999999999997</v>
      </c>
      <c r="BJ49" s="5">
        <f>VLOOKUP($A49,'[1]wc 091120'!$A:$D,4,FALSE)</f>
        <v>21.457999999999998</v>
      </c>
      <c r="BK49" s="5">
        <f>VLOOKUP($A49,'[1]wc 161120'!$A:$D,4,FALSE)</f>
        <v>33.551000000000002</v>
      </c>
      <c r="BL49" s="5">
        <f>VLOOKUP($A49,'[1]wc 231120'!$A:$D,4,FALSE)</f>
        <v>6.34</v>
      </c>
      <c r="BM49" s="5">
        <f>VLOOKUP($A49,'[1]wc 301120'!$A:$D,4,FALSE)</f>
        <v>35.348999999999997</v>
      </c>
      <c r="BN49" s="5">
        <f>VLOOKUP($A49,'[1]wc 071220'!$A:$D,4,FALSE)</f>
        <v>51.063000000000002</v>
      </c>
      <c r="BO49" s="5">
        <f>VLOOKUP($A49,'[1]wc 141220'!$A:$D,4,FALSE)</f>
        <v>81.075000000000003</v>
      </c>
      <c r="BP49" s="5">
        <f>VLOOKUP($A49,'[1]wc 211220'!$A:$D,4,FALSE)</f>
        <v>49.723999999999997</v>
      </c>
      <c r="BQ49" s="5"/>
      <c r="BR49" s="5"/>
      <c r="BS49" s="5"/>
      <c r="BT49" s="5"/>
      <c r="BU49" s="5"/>
      <c r="BV49" s="5">
        <f>VLOOKUP($A49,'[1]wc 010221'!$A:$D,4,FALSE)</f>
        <v>0.106</v>
      </c>
      <c r="BW49" s="5">
        <f>VLOOKUP($A49,'[1]wc 080221'!$A:$D,4,FALSE)</f>
        <v>15.137</v>
      </c>
      <c r="BX49" s="5"/>
      <c r="BY49" s="5">
        <f>VLOOKUP($A49,'[1]wc 220221'!$A:$D,4,FALSE)</f>
        <v>28.72</v>
      </c>
      <c r="BZ49" s="5"/>
      <c r="CA49" s="5">
        <v>32.598999999999997</v>
      </c>
      <c r="CB49" s="5">
        <v>32.055999999999997</v>
      </c>
      <c r="CC49" s="5">
        <v>79.497</v>
      </c>
      <c r="CD49" s="5"/>
      <c r="CE49" s="5">
        <v>45.8</v>
      </c>
      <c r="CF49" s="5">
        <v>21.161000000000001</v>
      </c>
      <c r="CG49" s="5">
        <v>24.622</v>
      </c>
      <c r="CH49" s="5">
        <v>21.39</v>
      </c>
      <c r="CI49" s="5"/>
      <c r="CJ49" s="5">
        <v>28.530999999999999</v>
      </c>
      <c r="CK49" s="5">
        <v>45.698999999999998</v>
      </c>
      <c r="CL49" s="5">
        <v>7.5979999999999999</v>
      </c>
      <c r="CM49" s="5">
        <v>26.817</v>
      </c>
      <c r="CN49" s="5">
        <v>51.982999999999997</v>
      </c>
      <c r="CO49" s="5">
        <v>20.259</v>
      </c>
      <c r="CP49" s="5">
        <v>151.84299999999999</v>
      </c>
      <c r="CQ49" s="5">
        <v>22.949000000000002</v>
      </c>
      <c r="CR49" s="11">
        <f t="shared" si="0"/>
        <v>51738</v>
      </c>
      <c r="CS49" s="6" t="str">
        <f t="shared" si="0"/>
        <v>Village Hub, Whitecraig</v>
      </c>
      <c r="CT49" s="6" t="str">
        <f t="shared" si="0"/>
        <v>Journey</v>
      </c>
    </row>
    <row r="50" spans="1:98" x14ac:dyDescent="0.3">
      <c r="A50" s="11">
        <v>51515</v>
      </c>
      <c r="B50" s="11" t="s">
        <v>162</v>
      </c>
      <c r="C50" s="27" t="str">
        <f>VLOOKUP(A50,'[1]wc 130720'!I:K,3,FALSE)</f>
        <v>Journey</v>
      </c>
      <c r="D50" s="5">
        <v>127.67100000000001</v>
      </c>
      <c r="E50" s="5">
        <v>139.29300000000001</v>
      </c>
      <c r="F50" s="5">
        <v>210.94499999999999</v>
      </c>
      <c r="G50" s="5">
        <v>74.632999999999996</v>
      </c>
      <c r="H50" s="5">
        <v>66</v>
      </c>
      <c r="I50" s="5">
        <v>80.903999999999996</v>
      </c>
      <c r="J50" s="5">
        <v>54.655000000000001</v>
      </c>
      <c r="K50" s="5">
        <v>7.7670000000000003</v>
      </c>
      <c r="L50" s="5">
        <v>65.191000000000003</v>
      </c>
      <c r="M50" s="5">
        <v>59.183999999999997</v>
      </c>
      <c r="N50" s="5">
        <v>46.597000000000001</v>
      </c>
      <c r="O50" s="5">
        <v>20.888000000000002</v>
      </c>
      <c r="P50" s="5">
        <v>55.819000000000003</v>
      </c>
      <c r="Q50" s="5">
        <v>42.304000000000002</v>
      </c>
      <c r="R50" s="5">
        <v>102.66500000000001</v>
      </c>
      <c r="S50" s="5">
        <v>101.128</v>
      </c>
      <c r="T50" s="5">
        <v>42.304000000000002</v>
      </c>
      <c r="U50" s="5">
        <v>197.71700000000001</v>
      </c>
      <c r="V50" s="5">
        <v>255.655</v>
      </c>
      <c r="W50" s="5">
        <v>129.78800000000001</v>
      </c>
      <c r="X50" s="5">
        <v>60.356999999999999</v>
      </c>
      <c r="Y50" s="5">
        <v>72.459999999999994</v>
      </c>
      <c r="Z50" s="5">
        <v>16.074999999999999</v>
      </c>
      <c r="AA50" s="5">
        <v>17.683</v>
      </c>
      <c r="AB50" s="5">
        <v>61.737000000000002</v>
      </c>
      <c r="AC50" s="5">
        <v>47.021999999999998</v>
      </c>
      <c r="AD50" s="5">
        <v>16.134</v>
      </c>
      <c r="AE50" s="5"/>
      <c r="AF50" s="5">
        <v>22.035</v>
      </c>
      <c r="AG50" s="5"/>
      <c r="AH50" s="5"/>
      <c r="AI50" s="5"/>
      <c r="AJ50" s="5">
        <v>29.791</v>
      </c>
      <c r="AK50" s="5"/>
      <c r="AL50" s="5">
        <v>16.556000000000001</v>
      </c>
      <c r="AM50" s="5">
        <v>88.349000000000004</v>
      </c>
      <c r="AN50" s="5">
        <v>28.658999999999999</v>
      </c>
      <c r="AO50" s="5">
        <v>6.6719999999999997</v>
      </c>
      <c r="AP50" s="5">
        <v>96.606999999999999</v>
      </c>
      <c r="AQ50" s="5">
        <v>10.785</v>
      </c>
      <c r="AR50" s="5">
        <v>113.69</v>
      </c>
      <c r="AS50" s="5">
        <f>VLOOKUP($A50,'[1]wc 130720'!$A:$D,4,FALSE)</f>
        <v>9.0749999999999993</v>
      </c>
      <c r="AT50" s="5">
        <f>VLOOKUP($A50,'[1]wc 200720'!$A:$D,4,FALSE)</f>
        <v>89.403999999999996</v>
      </c>
      <c r="AU50" s="5">
        <f>VLOOKUP($A50,'[1]wc 270720'!$A:$D,4,FALSE)</f>
        <v>97.114000000000004</v>
      </c>
      <c r="AV50" s="5">
        <f>VLOOKUP($A50,'[1]wc 030820'!$A:$D,4,FALSE)</f>
        <v>148.25299999999999</v>
      </c>
      <c r="AW50" s="5">
        <f>VLOOKUP($A50,'[1]wc 100820'!$A:$D,4,FALSE)</f>
        <v>95.695999999999998</v>
      </c>
      <c r="AX50" s="5">
        <f>VLOOKUP($A50,'[1]wc 170820'!$A:$D,4,FALSE)</f>
        <v>34.801000000000002</v>
      </c>
      <c r="AY50" s="5">
        <f>VLOOKUP($A50,'[1]wc 240820'!$A:$D,4,FALSE)</f>
        <v>87.613</v>
      </c>
      <c r="AZ50" s="5">
        <f>VLOOKUP($A50,'[1]wc 310820'!$A:$D,4,FALSE)</f>
        <v>73.271000000000001</v>
      </c>
      <c r="BA50" s="5">
        <f>VLOOKUP($A50,'[1]wc 070920'!$A:$D,4,FALSE)</f>
        <v>166.73</v>
      </c>
      <c r="BB50" s="5"/>
      <c r="BC50" s="5">
        <f>VLOOKUP($A50,'[1]wc 210920'!$A:$D,4,FALSE)</f>
        <v>175.47900000000001</v>
      </c>
      <c r="BD50" s="5">
        <f>VLOOKUP($A50,'[1]wc 280920'!$A:$D,4,FALSE)</f>
        <v>148.09800000000001</v>
      </c>
      <c r="BE50" s="5">
        <f>VLOOKUP($A50,'[1]wc 051020'!$A:$D,4,FALSE)</f>
        <v>27.89</v>
      </c>
      <c r="BF50" s="5">
        <f>VLOOKUP($A50,'[1]wc 121020'!$A:$D,4,FALSE)</f>
        <v>128.78100000000001</v>
      </c>
      <c r="BG50" s="5">
        <f>VLOOKUP($A50,'[1]wc 191020'!$A:$D,4,FALSE)</f>
        <v>113.434</v>
      </c>
      <c r="BH50" s="5">
        <f>VLOOKUP($A50,'[1]wc 261020'!$A:$D,4,FALSE)</f>
        <v>105.089</v>
      </c>
      <c r="BI50" s="5">
        <f>VLOOKUP($A50,'[1]wc 021120'!$A:$D,4,FALSE)</f>
        <v>130.66999999999999</v>
      </c>
      <c r="BJ50" s="5">
        <f>VLOOKUP($A50,'[1]wc 091120'!$A:$D,4,FALSE)</f>
        <v>115.414</v>
      </c>
      <c r="BK50" s="5">
        <f>VLOOKUP($A50,'[1]wc 161120'!$A:$D,4,FALSE)</f>
        <v>25.728999999999999</v>
      </c>
      <c r="BL50" s="5"/>
      <c r="BM50" s="5">
        <f>VLOOKUP($A50,'[1]wc 301120'!$A:$D,4,FALSE)</f>
        <v>20.872</v>
      </c>
      <c r="BN50" s="5">
        <f>VLOOKUP($A50,'[1]wc 071220'!$A:$D,4,FALSE)</f>
        <v>20.890999999999998</v>
      </c>
      <c r="BO50" s="5">
        <f>VLOOKUP($A50,'[1]wc 141220'!$A:$D,4,FALSE)</f>
        <v>143.941</v>
      </c>
      <c r="BP50" s="5"/>
      <c r="BQ50" s="5">
        <f>VLOOKUP($A50,'[1]wc 281220'!$A:$D,4,FALSE)</f>
        <v>5.7110000000000003</v>
      </c>
      <c r="BR50" s="5">
        <f>VLOOKUP($A50,'[1]wc 040121'!$A:$D,4,FALSE)</f>
        <v>178.72399999999999</v>
      </c>
      <c r="BS50" s="5"/>
      <c r="BT50" s="5"/>
      <c r="BU50" s="5">
        <f>VLOOKUP($A50,'[1]wc 250121'!$A:$D,4,FALSE)</f>
        <v>20.567</v>
      </c>
      <c r="BV50" s="5">
        <f>VLOOKUP($A50,'[1]wc 010221'!$A:$D,4,FALSE)</f>
        <v>59.649000000000001</v>
      </c>
      <c r="BW50" s="5">
        <f>VLOOKUP($A50,'[1]wc 080221'!$A:$D,4,FALSE)</f>
        <v>28.375</v>
      </c>
      <c r="BX50" s="5">
        <f>VLOOKUP($A50,'[1]wc 150221'!$A:$D,4,FALSE)</f>
        <v>72.289000000000001</v>
      </c>
      <c r="BY50" s="5">
        <f>VLOOKUP($A50,'[1]wc 220221'!$A:$D,4,FALSE)</f>
        <v>27.896999999999998</v>
      </c>
      <c r="BZ50" s="5">
        <f>VLOOKUP($A50,'[1]wc 010321'!$A:$D,4,FALSE)</f>
        <v>26.094000000000001</v>
      </c>
      <c r="CA50" s="5">
        <v>6.3150000000000004</v>
      </c>
      <c r="CB50" s="5">
        <v>29.986000000000001</v>
      </c>
      <c r="CC50" s="5">
        <v>40.728999999999999</v>
      </c>
      <c r="CD50" s="5">
        <v>35.173000000000002</v>
      </c>
      <c r="CE50" s="5">
        <v>9.9550000000000001</v>
      </c>
      <c r="CF50" s="5"/>
      <c r="CG50" s="5"/>
      <c r="CH50" s="5">
        <v>44.481999999999999</v>
      </c>
      <c r="CI50" s="5">
        <v>28.646000000000001</v>
      </c>
      <c r="CJ50" s="5"/>
      <c r="CK50" s="5">
        <v>9.6809999999999992</v>
      </c>
      <c r="CL50" s="5">
        <v>5.5869999999999997</v>
      </c>
      <c r="CM50" s="5">
        <v>66.159000000000006</v>
      </c>
      <c r="CN50" s="5">
        <v>7.23</v>
      </c>
      <c r="CO50" s="5">
        <v>27.640999999999998</v>
      </c>
      <c r="CP50" s="5">
        <v>102.479</v>
      </c>
      <c r="CQ50" s="5">
        <v>15.836</v>
      </c>
      <c r="CR50" s="11">
        <v>52454</v>
      </c>
      <c r="CS50" s="6" t="str">
        <f t="shared" ref="CS50:CT65" si="1">B50</f>
        <v>Port Seton Community Centre, Cockenzie &amp; Port Seton</v>
      </c>
      <c r="CT50" s="6" t="s">
        <v>6</v>
      </c>
    </row>
    <row r="51" spans="1:98" x14ac:dyDescent="0.3">
      <c r="A51" s="11">
        <v>52438</v>
      </c>
      <c r="B51" s="11" t="s">
        <v>159</v>
      </c>
      <c r="C51" s="27" t="str">
        <f>VLOOKUP(A51,'[1]wc 130720'!I:K,3,FALSE)</f>
        <v>Journey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>
        <v>356.31400000000002</v>
      </c>
      <c r="W51" s="5">
        <v>491.04500000000002</v>
      </c>
      <c r="X51" s="5">
        <v>242.45</v>
      </c>
      <c r="Y51" s="5">
        <v>352.58</v>
      </c>
      <c r="Z51" s="5">
        <v>219.34299999999999</v>
      </c>
      <c r="AA51" s="5">
        <v>192.964</v>
      </c>
      <c r="AB51" s="5">
        <v>185.07</v>
      </c>
      <c r="AC51" s="5">
        <v>124.747</v>
      </c>
      <c r="AD51" s="5">
        <v>59.558999999999997</v>
      </c>
      <c r="AE51" s="5">
        <v>13.739000000000001</v>
      </c>
      <c r="AF51" s="5">
        <v>22.56</v>
      </c>
      <c r="AG51" s="5">
        <v>40.421999999999997</v>
      </c>
      <c r="AH51" s="5">
        <v>42.64</v>
      </c>
      <c r="AI51" s="5">
        <v>69.534999999999997</v>
      </c>
      <c r="AJ51" s="5">
        <v>87.956000000000003</v>
      </c>
      <c r="AK51" s="5">
        <v>96.817999999999998</v>
      </c>
      <c r="AL51" s="5">
        <v>78.141999999999996</v>
      </c>
      <c r="AM51" s="5">
        <v>35.704000000000001</v>
      </c>
      <c r="AN51" s="5">
        <v>124.71</v>
      </c>
      <c r="AO51" s="5">
        <v>122.242</v>
      </c>
      <c r="AP51" s="5">
        <v>190.601</v>
      </c>
      <c r="AQ51" s="5">
        <v>106.84399999999999</v>
      </c>
      <c r="AR51" s="5">
        <v>259.18599999999998</v>
      </c>
      <c r="AS51" s="5">
        <f>VLOOKUP($A51,'[1]wc 130720'!$A:$D,4,FALSE)</f>
        <v>170.95699999999999</v>
      </c>
      <c r="AT51" s="5">
        <f>VLOOKUP($A51,'[1]wc 200720'!$A:$D,4,FALSE)</f>
        <v>162.29400000000001</v>
      </c>
      <c r="AU51" s="5">
        <f>VLOOKUP($A51,'[1]wc 270720'!$A:$D,4,FALSE)</f>
        <v>67.828999999999994</v>
      </c>
      <c r="AV51" s="5">
        <f>VLOOKUP($A51,'[1]wc 030820'!$A:$D,4,FALSE)</f>
        <v>244.988</v>
      </c>
      <c r="AW51" s="5">
        <f>VLOOKUP($A51,'[1]wc 100820'!$A:$D,4,FALSE)</f>
        <v>251.32900000000001</v>
      </c>
      <c r="AX51" s="5">
        <f>VLOOKUP($A51,'[1]wc 170820'!$A:$D,4,FALSE)</f>
        <v>143.03700000000001</v>
      </c>
      <c r="AY51" s="5">
        <f>VLOOKUP($A51,'[1]wc 240820'!$A:$D,4,FALSE)</f>
        <v>110.633</v>
      </c>
      <c r="AZ51" s="5">
        <f>VLOOKUP($A51,'[1]wc 310820'!$A:$D,4,FALSE)</f>
        <v>196.5</v>
      </c>
      <c r="BA51" s="5">
        <f>VLOOKUP($A51,'[1]wc 070920'!$A:$D,4,FALSE)</f>
        <v>159.21600000000001</v>
      </c>
      <c r="BB51" s="5">
        <f>VLOOKUP($A51,'[1]wc 140920'!$A:$D,4,FALSE)</f>
        <v>179.191</v>
      </c>
      <c r="BC51" s="5">
        <f>VLOOKUP($A51,'[1]wc 210920'!$A:$D,4,FALSE)</f>
        <v>148.566</v>
      </c>
      <c r="BD51" s="5">
        <f>VLOOKUP($A51,'[1]wc 280920'!$A:$D,4,FALSE)</f>
        <v>171.34100000000001</v>
      </c>
      <c r="BE51" s="5">
        <f>VLOOKUP($A51,'[1]wc 051020'!$A:$D,4,FALSE)</f>
        <v>325.16000000000003</v>
      </c>
      <c r="BF51" s="5">
        <f>VLOOKUP($A51,'[1]wc 121020'!$A:$D,4,FALSE)</f>
        <v>282.036</v>
      </c>
      <c r="BG51" s="5">
        <f>VLOOKUP($A51,'[1]wc 191020'!$A:$D,4,FALSE)</f>
        <v>234.946</v>
      </c>
      <c r="BH51" s="5">
        <f>VLOOKUP($A51,'[1]wc 261020'!$A:$D,4,FALSE)</f>
        <v>191.827</v>
      </c>
      <c r="BI51" s="5">
        <f>VLOOKUP($A51,'[1]wc 021120'!$A:$D,4,FALSE)</f>
        <v>193.875</v>
      </c>
      <c r="BJ51" s="5">
        <f>VLOOKUP($A51,'[1]wc 091120'!$A:$D,4,FALSE)</f>
        <v>159.52099999999999</v>
      </c>
      <c r="BK51" s="5">
        <f>VLOOKUP($A51,'[1]wc 161120'!$A:$D,4,FALSE)</f>
        <v>187.24600000000001</v>
      </c>
      <c r="BL51" s="5">
        <f>VLOOKUP($A51,'[1]wc 231120'!$A:$D,4,FALSE)</f>
        <v>94.525000000000006</v>
      </c>
      <c r="BM51" s="5">
        <f>VLOOKUP($A51,'[1]wc 301120'!$A:$D,4,FALSE)</f>
        <v>101.49299999999999</v>
      </c>
      <c r="BN51" s="5">
        <f>VLOOKUP($A51,'[1]wc 071220'!$A:$D,4,FALSE)</f>
        <v>246.28899999999999</v>
      </c>
      <c r="BO51" s="5">
        <f>VLOOKUP($A51,'[1]wc 141220'!$A:$D,4,FALSE)</f>
        <v>316.54000000000002</v>
      </c>
      <c r="BP51" s="5">
        <f>VLOOKUP($A51,'[1]wc 211220'!$A:$D,4,FALSE)</f>
        <v>171.70699999999999</v>
      </c>
      <c r="BQ51" s="5">
        <f>VLOOKUP($A51,'[1]wc 281220'!$A:$D,4,FALSE)</f>
        <v>184.69300000000001</v>
      </c>
      <c r="BR51" s="5">
        <f>VLOOKUP($A51,'[1]wc 040121'!$A:$D,4,FALSE)</f>
        <v>266.97899999999998</v>
      </c>
      <c r="BS51" s="5">
        <f>VLOOKUP($A51,'[1]wc 110121'!$A:$D,4,FALSE)</f>
        <v>217.803</v>
      </c>
      <c r="BT51" s="5">
        <f>VLOOKUP($A51,'[1]wc 180121'!$A:$D,4,FALSE)</f>
        <v>135.34100000000001</v>
      </c>
      <c r="BU51" s="5">
        <f>VLOOKUP($A51,'[1]wc 250121'!$A:$D,4,FALSE)</f>
        <v>237.39699999999999</v>
      </c>
      <c r="BV51" s="5">
        <f>VLOOKUP($A51,'[1]wc 010221'!$A:$D,4,FALSE)</f>
        <v>207.13300000000001</v>
      </c>
      <c r="BW51" s="5">
        <f>VLOOKUP($A51,'[1]wc 080221'!$A:$D,4,FALSE)</f>
        <v>308.99400000000003</v>
      </c>
      <c r="BX51" s="5">
        <f>VLOOKUP($A51,'[1]wc 150221'!$A:$D,4,FALSE)</f>
        <v>226.143</v>
      </c>
      <c r="BY51" s="5">
        <f>VLOOKUP($A51,'[1]wc 220221'!$A:$D,4,FALSE)</f>
        <v>290.63499999999999</v>
      </c>
      <c r="BZ51" s="5">
        <f>VLOOKUP($A51,'[1]wc 010321'!$A:$D,4,FALSE)</f>
        <v>259.096</v>
      </c>
      <c r="CA51" s="5">
        <v>291.50200000000001</v>
      </c>
      <c r="CB51" s="5">
        <v>335.91199999999998</v>
      </c>
      <c r="CC51" s="5">
        <v>284.29599999999999</v>
      </c>
      <c r="CD51" s="5">
        <v>291.59500000000003</v>
      </c>
      <c r="CE51" s="5">
        <v>401.02699999999999</v>
      </c>
      <c r="CF51" s="5">
        <v>88.722999999999999</v>
      </c>
      <c r="CG51" s="5"/>
      <c r="CH51" s="5">
        <v>327.27999999999997</v>
      </c>
      <c r="CI51" s="5">
        <v>275.68099999999998</v>
      </c>
      <c r="CJ51" s="5">
        <v>316.39600000000002</v>
      </c>
      <c r="CK51" s="5">
        <v>235.625</v>
      </c>
      <c r="CL51" s="5">
        <v>206.83500000000001</v>
      </c>
      <c r="CM51" s="5">
        <v>181.66200000000001</v>
      </c>
      <c r="CN51" s="5">
        <v>240.35499999999999</v>
      </c>
      <c r="CO51" s="5">
        <v>200.58799999999999</v>
      </c>
      <c r="CP51" s="5">
        <v>409.11799999999999</v>
      </c>
      <c r="CQ51" s="5">
        <v>355.21499999999997</v>
      </c>
      <c r="CR51" s="11">
        <v>52455</v>
      </c>
      <c r="CS51" s="6" t="str">
        <f t="shared" si="1"/>
        <v>John Muir House (Reception), Haddington</v>
      </c>
      <c r="CT51" s="6" t="s">
        <v>6</v>
      </c>
    </row>
    <row r="52" spans="1:98" x14ac:dyDescent="0.3">
      <c r="A52" s="11">
        <v>52439</v>
      </c>
      <c r="B52" s="11" t="s">
        <v>159</v>
      </c>
      <c r="C52" s="27" t="str">
        <f>VLOOKUP(A52,'[1]wc 130720'!I:K,3,FALSE)</f>
        <v>Journey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>
        <v>16.228000000000002</v>
      </c>
      <c r="AO52" s="5">
        <v>42.622999999999998</v>
      </c>
      <c r="AP52" s="5">
        <v>19.356000000000002</v>
      </c>
      <c r="AQ52" s="5">
        <v>24.172999999999998</v>
      </c>
      <c r="AR52" s="5">
        <v>27.616</v>
      </c>
      <c r="AS52" s="5"/>
      <c r="AT52" s="5">
        <f>VLOOKUP($A52,'[1]wc 200720'!$A:$D,4,FALSE)</f>
        <v>58.795000000000002</v>
      </c>
      <c r="AU52" s="5">
        <f>VLOOKUP($A52,'[1]wc 270720'!$A:$D,4,FALSE)</f>
        <v>48.1</v>
      </c>
      <c r="AV52" s="5">
        <f>VLOOKUP($A52,'[1]wc 030820'!$A:$D,4,FALSE)</f>
        <v>63.106999999999999</v>
      </c>
      <c r="AW52" s="5">
        <f>VLOOKUP($A52,'[1]wc 100820'!$A:$D,4,FALSE)</f>
        <v>73.929000000000002</v>
      </c>
      <c r="AX52" s="5">
        <f>VLOOKUP($A52,'[1]wc 170820'!$A:$D,4,FALSE)</f>
        <v>35.472999999999999</v>
      </c>
      <c r="AY52" s="5">
        <f>VLOOKUP($A52,'[1]wc 240820'!$A:$D,4,FALSE)</f>
        <v>132.53399999999999</v>
      </c>
      <c r="AZ52" s="5">
        <f>VLOOKUP($A52,'[1]wc 310820'!$A:$D,4,FALSE)</f>
        <v>78.688000000000002</v>
      </c>
      <c r="BA52" s="5">
        <f>VLOOKUP($A52,'[1]wc 070920'!$A:$D,4,FALSE)</f>
        <v>106.307</v>
      </c>
      <c r="BB52" s="5">
        <f>VLOOKUP($A52,'[1]wc 140920'!$A:$D,4,FALSE)</f>
        <v>106.181</v>
      </c>
      <c r="BC52" s="5">
        <f>VLOOKUP($A52,'[1]wc 210920'!$A:$D,4,FALSE)</f>
        <v>24.367999999999999</v>
      </c>
      <c r="BD52" s="5">
        <f>VLOOKUP($A52,'[1]wc 280920'!$A:$D,4,FALSE)</f>
        <v>55.622999999999998</v>
      </c>
      <c r="BE52" s="5">
        <f>VLOOKUP($A52,'[1]wc 051020'!$A:$D,4,FALSE)</f>
        <v>72.272999999999996</v>
      </c>
      <c r="BF52" s="5">
        <f>VLOOKUP($A52,'[1]wc 121020'!$A:$D,4,FALSE)</f>
        <v>110.95</v>
      </c>
      <c r="BG52" s="5">
        <f>VLOOKUP($A52,'[1]wc 191020'!$A:$D,4,FALSE)</f>
        <v>94.686000000000007</v>
      </c>
      <c r="BH52" s="5">
        <f>VLOOKUP($A52,'[1]wc 261020'!$A:$D,4,FALSE)</f>
        <v>78.605999999999995</v>
      </c>
      <c r="BI52" s="5">
        <f>VLOOKUP($A52,'[1]wc 021120'!$A:$D,4,FALSE)</f>
        <v>94.873000000000005</v>
      </c>
      <c r="BJ52" s="5">
        <f>VLOOKUP($A52,'[1]wc 091120'!$A:$D,4,FALSE)</f>
        <v>30.658999999999999</v>
      </c>
      <c r="BK52" s="5">
        <f>VLOOKUP($A52,'[1]wc 161120'!$A:$D,4,FALSE)</f>
        <v>56.744</v>
      </c>
      <c r="BL52" s="5">
        <f>VLOOKUP($A52,'[1]wc 231120'!$A:$D,4,FALSE)</f>
        <v>62.296999999999997</v>
      </c>
      <c r="BM52" s="5">
        <f>VLOOKUP($A52,'[1]wc 301120'!$A:$D,4,FALSE)</f>
        <v>114.14100000000001</v>
      </c>
      <c r="BN52" s="5">
        <f>VLOOKUP($A52,'[1]wc 071220'!$A:$D,4,FALSE)</f>
        <v>150.84399999999999</v>
      </c>
      <c r="BO52" s="5">
        <f>VLOOKUP($A52,'[1]wc 141220'!$A:$D,4,FALSE)</f>
        <v>130.02500000000001</v>
      </c>
      <c r="BP52" s="5">
        <f>VLOOKUP($A52,'[1]wc 211220'!$A:$D,4,FALSE)</f>
        <v>143.93600000000001</v>
      </c>
      <c r="BQ52" s="5">
        <f>VLOOKUP($A52,'[1]wc 281220'!$A:$D,4,FALSE)</f>
        <v>51.057000000000002</v>
      </c>
      <c r="BR52" s="5">
        <f>VLOOKUP($A52,'[1]wc 040121'!$A:$D,4,FALSE)</f>
        <v>63.33</v>
      </c>
      <c r="BS52" s="5">
        <f>VLOOKUP($A52,'[1]wc 110121'!$A:$D,4,FALSE)</f>
        <v>114.9</v>
      </c>
      <c r="BT52" s="5">
        <f>VLOOKUP($A52,'[1]wc 180121'!$A:$D,4,FALSE)</f>
        <v>39.158999999999999</v>
      </c>
      <c r="BU52" s="5">
        <f>VLOOKUP($A52,'[1]wc 250121'!$A:$D,4,FALSE)</f>
        <v>138.71</v>
      </c>
      <c r="BV52" s="5">
        <f>VLOOKUP($A52,'[1]wc 010221'!$A:$D,4,FALSE)</f>
        <v>184.54499999999999</v>
      </c>
      <c r="BW52" s="5">
        <f>VLOOKUP($A52,'[1]wc 080221'!$A:$D,4,FALSE)</f>
        <v>96.123999999999995</v>
      </c>
      <c r="BX52" s="5">
        <f>VLOOKUP($A52,'[1]wc 150221'!$A:$D,4,FALSE)</f>
        <v>82.302999999999997</v>
      </c>
      <c r="BY52" s="5">
        <f>VLOOKUP($A52,'[1]wc 220221'!$A:$D,4,FALSE)</f>
        <v>62.168999999999997</v>
      </c>
      <c r="BZ52" s="5">
        <f>VLOOKUP($A52,'[1]wc 010321'!$A:$D,4,FALSE)</f>
        <v>142.97499999999999</v>
      </c>
      <c r="CA52" s="5">
        <v>118.42700000000001</v>
      </c>
      <c r="CB52" s="5">
        <v>140.74799999999999</v>
      </c>
      <c r="CC52" s="5">
        <v>125.26600000000001</v>
      </c>
      <c r="CD52" s="5">
        <v>58.258000000000003</v>
      </c>
      <c r="CE52" s="5">
        <v>118.05</v>
      </c>
      <c r="CF52" s="5">
        <v>132.459</v>
      </c>
      <c r="CG52" s="5">
        <v>152.624</v>
      </c>
      <c r="CH52" s="5">
        <v>133.565</v>
      </c>
      <c r="CI52" s="5">
        <v>86.503</v>
      </c>
      <c r="CJ52" s="5">
        <v>177.16300000000001</v>
      </c>
      <c r="CK52" s="5">
        <v>169.50299999999999</v>
      </c>
      <c r="CL52" s="5">
        <v>116.46299999999999</v>
      </c>
      <c r="CM52" s="5">
        <v>205.91200000000001</v>
      </c>
      <c r="CN52" s="5">
        <v>150.62</v>
      </c>
      <c r="CO52" s="5">
        <v>133.721</v>
      </c>
      <c r="CP52" s="5">
        <v>307.42200000000003</v>
      </c>
      <c r="CQ52" s="5">
        <v>293.50599999999997</v>
      </c>
      <c r="CR52" s="11">
        <f t="shared" ref="CR52:CT90" si="2">A52</f>
        <v>52439</v>
      </c>
      <c r="CS52" s="6" t="str">
        <f t="shared" si="1"/>
        <v>John Muir House (Reception), Haddington</v>
      </c>
      <c r="CT52" s="6" t="str">
        <f t="shared" si="1"/>
        <v>Journey</v>
      </c>
    </row>
    <row r="53" spans="1:98" x14ac:dyDescent="0.3">
      <c r="A53" s="11">
        <v>52440</v>
      </c>
      <c r="B53" s="6" t="s">
        <v>269</v>
      </c>
      <c r="C53" s="27" t="str">
        <f>VLOOKUP(A53,'[1]wc 130720'!I:K,3,FALSE)</f>
        <v>Destination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>
        <f>VLOOKUP($A53,'[1]wc 261020'!$A:$D,4,FALSE)</f>
        <v>3.1080000000000001</v>
      </c>
      <c r="BI53" s="5"/>
      <c r="BJ53" s="5"/>
      <c r="BK53" s="5"/>
      <c r="BL53" s="5"/>
      <c r="BM53" s="5"/>
      <c r="BN53" s="5"/>
      <c r="BO53" s="5"/>
      <c r="BP53" s="5">
        <f>VLOOKUP($A53,'[1]wc 211220'!$A:$D,4,FALSE)</f>
        <v>11.920999999999999</v>
      </c>
      <c r="BQ53" s="5"/>
      <c r="BR53" s="5">
        <f>VLOOKUP($A53,'[1]wc 040121'!$A:$D,4,FALSE)</f>
        <v>9.51</v>
      </c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>
        <v>13.771000000000001</v>
      </c>
      <c r="CG53" s="5">
        <v>8.7789999999999999</v>
      </c>
      <c r="CH53" s="5"/>
      <c r="CI53" s="5">
        <v>6.56</v>
      </c>
      <c r="CJ53" s="5">
        <v>5.53</v>
      </c>
      <c r="CK53" s="5">
        <v>6.3310000000000004</v>
      </c>
      <c r="CL53" s="5">
        <v>15.13</v>
      </c>
      <c r="CM53" s="5">
        <v>6.38</v>
      </c>
      <c r="CN53" s="5">
        <v>51.408999999999999</v>
      </c>
      <c r="CO53" s="5"/>
      <c r="CP53" s="5"/>
      <c r="CQ53" s="5"/>
      <c r="CR53" s="11">
        <f t="shared" si="2"/>
        <v>52440</v>
      </c>
      <c r="CS53" s="6" t="str">
        <f t="shared" si="1"/>
        <v>Floors Terrace, Dunbar</v>
      </c>
      <c r="CT53" s="6" t="str">
        <f t="shared" si="1"/>
        <v>Destination</v>
      </c>
    </row>
    <row r="54" spans="1:98" x14ac:dyDescent="0.3">
      <c r="A54" s="11">
        <v>52441</v>
      </c>
      <c r="B54" s="6" t="s">
        <v>345</v>
      </c>
      <c r="C54" s="27" t="str">
        <f>VLOOKUP(A54,'[1]wc 130720'!I:K,3,FALSE)</f>
        <v>Destination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11">
        <f t="shared" si="2"/>
        <v>52441</v>
      </c>
      <c r="CS54" s="6" t="str">
        <f t="shared" si="1"/>
        <v>Village Hall, Garvald</v>
      </c>
      <c r="CT54" s="6" t="str">
        <f t="shared" si="1"/>
        <v>Destination</v>
      </c>
    </row>
    <row r="55" spans="1:98" x14ac:dyDescent="0.3">
      <c r="A55" s="11">
        <v>52442</v>
      </c>
      <c r="B55" s="6" t="s">
        <v>270</v>
      </c>
      <c r="C55" s="27" t="str">
        <f>VLOOKUP(A55,'[1]wc 130720'!I:K,3,FALSE)</f>
        <v>Destination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>
        <f>VLOOKUP($A55,'[1]wc 261020'!$A:$D,4,FALSE)</f>
        <v>41.08</v>
      </c>
      <c r="BI55" s="5">
        <f>VLOOKUP($A55,'[1]wc 021120'!$A:$D,4,FALSE)</f>
        <v>248.4</v>
      </c>
      <c r="BJ55" s="5">
        <f>VLOOKUP($A55,'[1]wc 091120'!$A:$D,4,FALSE)</f>
        <v>190.44900000000001</v>
      </c>
      <c r="BK55" s="5">
        <f>VLOOKUP($A55,'[1]wc 161120'!$A:$D,4,FALSE)</f>
        <v>266.988</v>
      </c>
      <c r="BL55" s="5">
        <f>VLOOKUP($A55,'[1]wc 231120'!$A:$D,4,FALSE)</f>
        <v>234.84200000000001</v>
      </c>
      <c r="BM55" s="5">
        <f>VLOOKUP($A55,'[1]wc 301120'!$A:$D,4,FALSE)</f>
        <v>351.46</v>
      </c>
      <c r="BN55" s="5">
        <f>VLOOKUP($A55,'[1]wc 071220'!$A:$D,4,FALSE)</f>
        <v>254.25</v>
      </c>
      <c r="BO55" s="5">
        <f>VLOOKUP($A55,'[1]wc 141220'!$A:$D,4,FALSE)</f>
        <v>185.298</v>
      </c>
      <c r="BP55" s="5">
        <f>VLOOKUP($A55,'[1]wc 211220'!$A:$D,4,FALSE)</f>
        <v>60.011000000000003</v>
      </c>
      <c r="BQ55" s="5">
        <f>VLOOKUP($A55,'[1]wc 281220'!$A:$D,4,FALSE)</f>
        <v>21.68</v>
      </c>
      <c r="BR55" s="5">
        <f>VLOOKUP($A55,'[1]wc 040121'!$A:$D,4,FALSE)</f>
        <v>125.18</v>
      </c>
      <c r="BS55" s="5">
        <f>VLOOKUP($A55,'[1]wc 110121'!$A:$D,4,FALSE)</f>
        <v>95.039000000000001</v>
      </c>
      <c r="BT55" s="5">
        <f>VLOOKUP($A55,'[1]wc 180121'!$A:$D,4,FALSE)</f>
        <v>140.88900000000001</v>
      </c>
      <c r="BU55" s="5">
        <f>VLOOKUP($A55,'[1]wc 250121'!$A:$D,4,FALSE)</f>
        <v>85.808999999999997</v>
      </c>
      <c r="BV55" s="5">
        <f>VLOOKUP($A55,'[1]wc 010221'!$A:$D,4,FALSE)</f>
        <v>151.17099999999999</v>
      </c>
      <c r="BW55" s="5">
        <f>VLOOKUP($A55,'[1]wc 080221'!$A:$D,4,FALSE)</f>
        <v>68.87</v>
      </c>
      <c r="BX55" s="5">
        <f>VLOOKUP($A55,'[1]wc 150221'!$A:$D,4,FALSE)</f>
        <v>129.27000000000001</v>
      </c>
      <c r="BY55" s="5">
        <f>VLOOKUP($A55,'[1]wc 220221'!$A:$D,4,FALSE)</f>
        <v>112.321</v>
      </c>
      <c r="BZ55" s="5">
        <f>VLOOKUP($A55,'[1]wc 010321'!$A:$D,4,FALSE)</f>
        <v>160.31899999999999</v>
      </c>
      <c r="CA55" s="5">
        <v>167.78</v>
      </c>
      <c r="CB55" s="5">
        <v>137.1</v>
      </c>
      <c r="CC55" s="5">
        <v>186.69</v>
      </c>
      <c r="CD55" s="5">
        <v>170.75</v>
      </c>
      <c r="CE55" s="5">
        <v>190.87</v>
      </c>
      <c r="CF55" s="5">
        <v>217.88</v>
      </c>
      <c r="CG55" s="5">
        <v>227.94</v>
      </c>
      <c r="CH55" s="5">
        <v>82.76</v>
      </c>
      <c r="CI55" s="5">
        <v>244.75</v>
      </c>
      <c r="CJ55" s="5">
        <v>133.00899999999999</v>
      </c>
      <c r="CK55" s="5">
        <v>182.74799999999999</v>
      </c>
      <c r="CL55" s="5">
        <v>185.45099999999999</v>
      </c>
      <c r="CM55" s="5">
        <v>116.06100000000001</v>
      </c>
      <c r="CN55" s="5">
        <v>241.89</v>
      </c>
      <c r="CO55" s="5">
        <v>166.08</v>
      </c>
      <c r="CP55" s="5">
        <v>177.28800000000001</v>
      </c>
      <c r="CQ55" s="5">
        <v>118.53100000000001</v>
      </c>
      <c r="CR55" s="11">
        <f t="shared" si="2"/>
        <v>52442</v>
      </c>
      <c r="CS55" s="6" t="str">
        <f t="shared" si="1"/>
        <v>Walden Place, Gifford</v>
      </c>
      <c r="CT55" s="6" t="str">
        <f t="shared" si="1"/>
        <v>Destination</v>
      </c>
    </row>
    <row r="56" spans="1:98" x14ac:dyDescent="0.3">
      <c r="A56" s="11">
        <v>52443</v>
      </c>
      <c r="B56" s="6" t="s">
        <v>175</v>
      </c>
      <c r="C56" s="27" t="str">
        <f>VLOOKUP(A56,'[1]wc 130720'!I:K,3,FALSE)</f>
        <v>Destination</v>
      </c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>
        <v>3.82</v>
      </c>
      <c r="AP56" s="5"/>
      <c r="AQ56" s="5">
        <v>5.55</v>
      </c>
      <c r="AR56" s="5"/>
      <c r="AS56" s="5"/>
      <c r="AT56" s="5"/>
      <c r="AU56" s="5"/>
      <c r="AV56" s="5"/>
      <c r="AW56" s="5">
        <f>VLOOKUP($A56,'[1]wc 100820'!$A:$D,4,FALSE)</f>
        <v>2.17</v>
      </c>
      <c r="AX56" s="5"/>
      <c r="AY56" s="5">
        <f>VLOOKUP($A56,'[1]wc 240820'!$A:$D,4,FALSE)</f>
        <v>27.74</v>
      </c>
      <c r="AZ56" s="5"/>
      <c r="BA56" s="5">
        <f>VLOOKUP($A56,'[1]wc 070920'!$A:$D,4,FALSE)</f>
        <v>12.81</v>
      </c>
      <c r="BB56" s="5">
        <f>VLOOKUP($A56,'[1]wc 140920'!$A:$D,4,FALSE)</f>
        <v>6.75</v>
      </c>
      <c r="BC56" s="5">
        <f>VLOOKUP($A56,'[1]wc 210920'!$A:$D,4,FALSE)</f>
        <v>12.2</v>
      </c>
      <c r="BD56" s="5">
        <f>VLOOKUP($A56,'[1]wc 280920'!$A:$D,4,FALSE)</f>
        <v>16.05</v>
      </c>
      <c r="BE56" s="5">
        <f>VLOOKUP($A56,'[1]wc 051020'!$A:$D,4,FALSE)</f>
        <v>25.44</v>
      </c>
      <c r="BF56" s="5">
        <f>VLOOKUP($A56,'[1]wc 121020'!$A:$D,4,FALSE)</f>
        <v>38.840000000000003</v>
      </c>
      <c r="BG56" s="5">
        <f>VLOOKUP($A56,'[1]wc 191020'!$A:$D,4,FALSE)</f>
        <v>32.43</v>
      </c>
      <c r="BH56" s="5">
        <f>VLOOKUP($A56,'[1]wc 261020'!$A:$D,4,FALSE)</f>
        <v>49.31</v>
      </c>
      <c r="BI56" s="5">
        <f>VLOOKUP($A56,'[1]wc 021120'!$A:$D,4,FALSE)</f>
        <v>13.88</v>
      </c>
      <c r="BJ56" s="5"/>
      <c r="BK56" s="5">
        <f>VLOOKUP($A56,'[1]wc 161120'!$A:$D,4,FALSE)</f>
        <v>79.010000000000005</v>
      </c>
      <c r="BL56" s="5">
        <f>VLOOKUP($A56,'[1]wc 231120'!$A:$D,4,FALSE)</f>
        <v>5.64</v>
      </c>
      <c r="BM56" s="5">
        <f>VLOOKUP($A56,'[1]wc 301120'!$A:$D,4,FALSE)</f>
        <v>15.42</v>
      </c>
      <c r="BN56" s="5">
        <f>VLOOKUP($A56,'[1]wc 071220'!$A:$D,4,FALSE)</f>
        <v>76.930000000000007</v>
      </c>
      <c r="BO56" s="5">
        <f>VLOOKUP($A56,'[1]wc 141220'!$A:$D,4,FALSE)</f>
        <v>41.06</v>
      </c>
      <c r="BP56" s="5">
        <f>VLOOKUP($A56,'[1]wc 211220'!$A:$D,4,FALSE)</f>
        <v>142.54</v>
      </c>
      <c r="BQ56" s="5">
        <f>VLOOKUP($A56,'[1]wc 281220'!$A:$D,4,FALSE)</f>
        <v>54.28</v>
      </c>
      <c r="BR56" s="5">
        <f>VLOOKUP($A56,'[1]wc 040121'!$A:$D,4,FALSE)</f>
        <v>55.51</v>
      </c>
      <c r="BS56" s="5">
        <f>VLOOKUP($A56,'[1]wc 110121'!$A:$D,4,FALSE)</f>
        <v>8.75</v>
      </c>
      <c r="BT56" s="5">
        <f>VLOOKUP($A56,'[1]wc 180121'!$A:$D,4,FALSE)</f>
        <v>67</v>
      </c>
      <c r="BU56" s="5">
        <f>VLOOKUP($A56,'[1]wc 250121'!$A:$D,4,FALSE)</f>
        <v>48.93</v>
      </c>
      <c r="BV56" s="5">
        <f>VLOOKUP($A56,'[1]wc 010221'!$A:$D,4,FALSE)</f>
        <v>119.7</v>
      </c>
      <c r="BW56" s="5">
        <f>VLOOKUP($A56,'[1]wc 080221'!$A:$D,4,FALSE)</f>
        <v>6.19</v>
      </c>
      <c r="BX56" s="5">
        <f>VLOOKUP($A56,'[1]wc 150221'!$A:$D,4,FALSE)</f>
        <v>146.97</v>
      </c>
      <c r="BY56" s="5">
        <f>VLOOKUP($A56,'[1]wc 220221'!$A:$D,4,FALSE)</f>
        <v>170.08</v>
      </c>
      <c r="BZ56" s="5">
        <f>VLOOKUP($A56,'[1]wc 010321'!$A:$D,4,FALSE)</f>
        <v>68.44</v>
      </c>
      <c r="CA56" s="5">
        <v>47.19</v>
      </c>
      <c r="CB56" s="5">
        <v>51.16</v>
      </c>
      <c r="CC56" s="5">
        <v>91.3</v>
      </c>
      <c r="CD56" s="5">
        <v>35.57</v>
      </c>
      <c r="CE56" s="5">
        <v>232.04</v>
      </c>
      <c r="CF56" s="5">
        <v>52.6</v>
      </c>
      <c r="CG56" s="5">
        <v>26.05</v>
      </c>
      <c r="CH56" s="5">
        <v>191.69</v>
      </c>
      <c r="CI56" s="5">
        <v>72.67</v>
      </c>
      <c r="CJ56" s="5">
        <v>89.88</v>
      </c>
      <c r="CK56" s="5"/>
      <c r="CL56" s="5"/>
      <c r="CM56" s="5">
        <v>73.3</v>
      </c>
      <c r="CN56" s="5">
        <v>47.58</v>
      </c>
      <c r="CO56" s="5">
        <v>62.71</v>
      </c>
      <c r="CP56" s="5">
        <v>69.099999999999994</v>
      </c>
      <c r="CQ56" s="5">
        <v>120.96</v>
      </c>
      <c r="CR56" s="11">
        <f t="shared" si="2"/>
        <v>52443</v>
      </c>
      <c r="CS56" s="6" t="str">
        <f t="shared" si="1"/>
        <v>John Muir House (Electric Car Park), Haddington</v>
      </c>
      <c r="CT56" s="6" t="str">
        <f t="shared" si="1"/>
        <v>Destination</v>
      </c>
    </row>
    <row r="57" spans="1:98" x14ac:dyDescent="0.3">
      <c r="A57" s="11">
        <v>52444</v>
      </c>
      <c r="B57" s="6" t="s">
        <v>175</v>
      </c>
      <c r="C57" s="27" t="str">
        <f>VLOOKUP(A57,'[1]wc 130720'!I:K,3,FALSE)</f>
        <v>Destination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>
        <v>2.09</v>
      </c>
      <c r="AP57" s="5"/>
      <c r="AQ57" s="5"/>
      <c r="AR57" s="5"/>
      <c r="AS57" s="5"/>
      <c r="AT57" s="5"/>
      <c r="AU57" s="5"/>
      <c r="AV57" s="5">
        <f>VLOOKUP($A57,'[1]wc 030820'!$A:$D,4,FALSE)</f>
        <v>3.01</v>
      </c>
      <c r="AW57" s="5">
        <f>VLOOKUP($A57,'[1]wc 100820'!$A:$D,4,FALSE)</f>
        <v>26.45</v>
      </c>
      <c r="AX57" s="5"/>
      <c r="AY57" s="5">
        <f>VLOOKUP($A57,'[1]wc 240820'!$A:$D,4,FALSE)</f>
        <v>47.89</v>
      </c>
      <c r="AZ57" s="5">
        <f>VLOOKUP($A57,'[1]wc 310820'!$A:$D,4,FALSE)</f>
        <v>0.93</v>
      </c>
      <c r="BA57" s="5"/>
      <c r="BB57" s="5">
        <f>VLOOKUP($A57,'[1]wc 140920'!$A:$D,4,FALSE)</f>
        <v>61.16</v>
      </c>
      <c r="BC57" s="5">
        <f>VLOOKUP($A57,'[1]wc 210920'!$A:$D,4,FALSE)</f>
        <v>22.75</v>
      </c>
      <c r="BD57" s="5">
        <f>VLOOKUP($A57,'[1]wc 280920'!$A:$D,4,FALSE)</f>
        <v>36.72</v>
      </c>
      <c r="BE57" s="5"/>
      <c r="BF57" s="5"/>
      <c r="BG57" s="5"/>
      <c r="BH57" s="5"/>
      <c r="BI57" s="5"/>
      <c r="BJ57" s="5">
        <f>VLOOKUP($A57,'[1]wc 091120'!$A:$D,4,FALSE)</f>
        <v>15.01</v>
      </c>
      <c r="BK57" s="5">
        <f>VLOOKUP($A57,'[1]wc 161120'!$A:$D,4,FALSE)</f>
        <v>32.090000000000003</v>
      </c>
      <c r="BL57" s="5">
        <f>VLOOKUP($A57,'[1]wc 231120'!$A:$D,4,FALSE)</f>
        <v>23.57</v>
      </c>
      <c r="BM57" s="5">
        <f>VLOOKUP($A57,'[1]wc 301120'!$A:$D,4,FALSE)</f>
        <v>27.77</v>
      </c>
      <c r="BN57" s="5"/>
      <c r="BO57" s="5">
        <f>VLOOKUP($A57,'[1]wc 141220'!$A:$D,4,FALSE)</f>
        <v>34.07</v>
      </c>
      <c r="BP57" s="5"/>
      <c r="BQ57" s="5">
        <f>VLOOKUP($A57,'[1]wc 281220'!$A:$D,4,FALSE)</f>
        <v>38.340000000000003</v>
      </c>
      <c r="BR57" s="5">
        <f>VLOOKUP($A57,'[1]wc 040121'!$A:$D,4,FALSE)</f>
        <v>68.989999999999995</v>
      </c>
      <c r="BS57" s="5">
        <f>VLOOKUP($A57,'[1]wc 110121'!$A:$D,4,FALSE)</f>
        <v>47.37</v>
      </c>
      <c r="BT57" s="5">
        <f>VLOOKUP($A57,'[1]wc 180121'!$A:$D,4,FALSE)</f>
        <v>60.51</v>
      </c>
      <c r="BU57" s="5">
        <f>VLOOKUP($A57,'[1]wc 250121'!$A:$D,4,FALSE)</f>
        <v>67.31</v>
      </c>
      <c r="BV57" s="5">
        <f>VLOOKUP($A57,'[1]wc 010221'!$A:$D,4,FALSE)</f>
        <v>73.36</v>
      </c>
      <c r="BW57" s="5"/>
      <c r="BX57" s="5">
        <f>VLOOKUP($A57,'[1]wc 150221'!$A:$D,4,FALSE)</f>
        <v>27.6</v>
      </c>
      <c r="BY57" s="5">
        <f>VLOOKUP($A57,'[1]wc 220221'!$A:$D,4,FALSE)</f>
        <v>16.05</v>
      </c>
      <c r="BZ57" s="5">
        <f>VLOOKUP($A57,'[1]wc 010321'!$A:$D,4,FALSE)</f>
        <v>12.05</v>
      </c>
      <c r="CA57" s="5"/>
      <c r="CB57" s="5">
        <v>58.15</v>
      </c>
      <c r="CC57" s="5">
        <v>18.37</v>
      </c>
      <c r="CD57" s="5">
        <v>59.25</v>
      </c>
      <c r="CE57" s="5">
        <v>0.01</v>
      </c>
      <c r="CF57" s="5">
        <v>8.2799999999999994</v>
      </c>
      <c r="CG57" s="5"/>
      <c r="CH57" s="5"/>
      <c r="CI57" s="5">
        <v>30.2</v>
      </c>
      <c r="CJ57" s="5"/>
      <c r="CK57" s="5">
        <v>16.079999999999998</v>
      </c>
      <c r="CL57" s="5">
        <v>33.42</v>
      </c>
      <c r="CM57" s="5">
        <v>31.54</v>
      </c>
      <c r="CN57" s="5">
        <v>31.16</v>
      </c>
      <c r="CO57" s="5">
        <v>30.5</v>
      </c>
      <c r="CP57" s="5"/>
      <c r="CQ57" s="5">
        <v>40.409999999999997</v>
      </c>
      <c r="CR57" s="11">
        <f t="shared" si="2"/>
        <v>52444</v>
      </c>
      <c r="CS57" s="6" t="str">
        <f t="shared" si="1"/>
        <v>John Muir House (Electric Car Park), Haddington</v>
      </c>
      <c r="CT57" s="6" t="str">
        <f t="shared" si="1"/>
        <v>Destination</v>
      </c>
    </row>
    <row r="58" spans="1:98" x14ac:dyDescent="0.3">
      <c r="A58" s="11">
        <v>52445</v>
      </c>
      <c r="B58" s="6" t="s">
        <v>49</v>
      </c>
      <c r="C58" s="27" t="str">
        <f>VLOOKUP(A58,'[1]wc 130720'!I:K,3,FALSE)</f>
        <v>Destination</v>
      </c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>
        <v>2.36</v>
      </c>
      <c r="AN58" s="5"/>
      <c r="AO58" s="5"/>
      <c r="AP58" s="5">
        <v>2.5499999999999998</v>
      </c>
      <c r="AQ58" s="5"/>
      <c r="AR58" s="5">
        <v>13.79</v>
      </c>
      <c r="AS58" s="5">
        <f>VLOOKUP($A58,'[1]wc 130720'!$A:$D,4,FALSE)</f>
        <v>39.35</v>
      </c>
      <c r="AT58" s="5">
        <f>VLOOKUP($A58,'[1]wc 200720'!$A:$D,4,FALSE)</f>
        <v>47.98</v>
      </c>
      <c r="AU58" s="5">
        <f>VLOOKUP($A58,'[1]wc 270720'!$A:$D,4,FALSE)</f>
        <v>51.23</v>
      </c>
      <c r="AV58" s="5">
        <f>VLOOKUP($A58,'[1]wc 030820'!$A:$D,4,FALSE)</f>
        <v>46.56</v>
      </c>
      <c r="AW58" s="5">
        <f>VLOOKUP($A58,'[1]wc 100820'!$A:$D,4,FALSE)</f>
        <v>66.64</v>
      </c>
      <c r="AX58" s="5">
        <f>VLOOKUP($A58,'[1]wc 170820'!$A:$D,4,FALSE)</f>
        <v>38.700000000000003</v>
      </c>
      <c r="AY58" s="5">
        <f>VLOOKUP($A58,'[1]wc 240820'!$A:$D,4,FALSE)</f>
        <v>31.17</v>
      </c>
      <c r="AZ58" s="5">
        <f>VLOOKUP($A58,'[1]wc 310820'!$A:$D,4,FALSE)</f>
        <v>108.8</v>
      </c>
      <c r="BA58" s="5">
        <f>VLOOKUP($A58,'[1]wc 070920'!$A:$D,4,FALSE)</f>
        <v>81.88</v>
      </c>
      <c r="BB58" s="5">
        <f>VLOOKUP($A58,'[1]wc 140920'!$A:$D,4,FALSE)</f>
        <v>107.47</v>
      </c>
      <c r="BC58" s="5">
        <f>VLOOKUP($A58,'[1]wc 210920'!$A:$D,4,FALSE)</f>
        <v>55.25</v>
      </c>
      <c r="BD58" s="5">
        <f>VLOOKUP($A58,'[1]wc 280920'!$A:$D,4,FALSE)</f>
        <v>104.89</v>
      </c>
      <c r="BE58" s="5">
        <f>VLOOKUP($A58,'[1]wc 051020'!$A:$D,4,FALSE)</f>
        <v>50.5</v>
      </c>
      <c r="BF58" s="5">
        <f>VLOOKUP($A58,'[1]wc 121020'!$A:$D,4,FALSE)</f>
        <v>46.55</v>
      </c>
      <c r="BG58" s="5">
        <f>VLOOKUP($A58,'[1]wc 191020'!$A:$D,4,FALSE)</f>
        <v>55.03</v>
      </c>
      <c r="BH58" s="5">
        <f>VLOOKUP($A58,'[1]wc 261020'!$A:$D,4,FALSE)</f>
        <v>61.46</v>
      </c>
      <c r="BI58" s="5">
        <f>VLOOKUP($A58,'[1]wc 021120'!$A:$D,4,FALSE)</f>
        <v>105.99</v>
      </c>
      <c r="BJ58" s="5">
        <f>VLOOKUP($A58,'[1]wc 091120'!$A:$D,4,FALSE)</f>
        <v>91.76</v>
      </c>
      <c r="BK58" s="5">
        <f>VLOOKUP($A58,'[1]wc 161120'!$A:$D,4,FALSE)</f>
        <v>57.6</v>
      </c>
      <c r="BL58" s="5">
        <f>VLOOKUP($A58,'[1]wc 231120'!$A:$D,4,FALSE)</f>
        <v>104.88</v>
      </c>
      <c r="BM58" s="5">
        <f>VLOOKUP($A58,'[1]wc 301120'!$A:$D,4,FALSE)</f>
        <v>75.459999999999994</v>
      </c>
      <c r="BN58" s="5">
        <f>VLOOKUP($A58,'[1]wc 071220'!$A:$D,4,FALSE)</f>
        <v>54.71</v>
      </c>
      <c r="BO58" s="5">
        <f>VLOOKUP($A58,'[1]wc 141220'!$A:$D,4,FALSE)</f>
        <v>48.26</v>
      </c>
      <c r="BP58" s="5">
        <f>VLOOKUP($A58,'[1]wc 211220'!$A:$D,4,FALSE)</f>
        <v>48.93</v>
      </c>
      <c r="BQ58" s="5">
        <f>VLOOKUP($A58,'[1]wc 281220'!$A:$D,4,FALSE)</f>
        <v>58.34</v>
      </c>
      <c r="BR58" s="5">
        <f>VLOOKUP($A58,'[1]wc 040121'!$A:$D,4,FALSE)</f>
        <v>39.43</v>
      </c>
      <c r="BS58" s="5">
        <f>VLOOKUP($A58,'[1]wc 110121'!$A:$D,4,FALSE)</f>
        <v>45.69</v>
      </c>
      <c r="BT58" s="5">
        <f>VLOOKUP($A58,'[1]wc 180121'!$A:$D,4,FALSE)</f>
        <v>21.44</v>
      </c>
      <c r="BU58" s="5">
        <f>VLOOKUP($A58,'[1]wc 250121'!$A:$D,4,FALSE)</f>
        <v>62.26</v>
      </c>
      <c r="BV58" s="5">
        <f>VLOOKUP($A58,'[1]wc 010221'!$A:$D,4,FALSE)</f>
        <v>15.31</v>
      </c>
      <c r="BW58" s="5"/>
      <c r="BX58" s="5">
        <f>VLOOKUP($A58,'[1]wc 150221'!$A:$D,4,FALSE)</f>
        <v>32.67</v>
      </c>
      <c r="BY58" s="5">
        <f>VLOOKUP($A58,'[1]wc 220221'!$A:$D,4,FALSE)</f>
        <v>145.72999999999999</v>
      </c>
      <c r="BZ58" s="5">
        <f>VLOOKUP($A58,'[1]wc 010321'!$A:$D,4,FALSE)</f>
        <v>9.01</v>
      </c>
      <c r="CA58" s="5">
        <v>37.86</v>
      </c>
      <c r="CB58" s="5">
        <v>78.930000000000007</v>
      </c>
      <c r="CC58" s="5">
        <v>49.14</v>
      </c>
      <c r="CD58" s="5">
        <v>52</v>
      </c>
      <c r="CE58" s="5">
        <v>100.11</v>
      </c>
      <c r="CF58" s="5">
        <v>92.42</v>
      </c>
      <c r="CG58" s="5">
        <v>30.93</v>
      </c>
      <c r="CH58" s="5">
        <v>114.5</v>
      </c>
      <c r="CI58" s="5">
        <v>138.94999999999999</v>
      </c>
      <c r="CJ58" s="5">
        <v>170.96</v>
      </c>
      <c r="CK58" s="5">
        <v>140.19</v>
      </c>
      <c r="CL58" s="5">
        <v>147.81</v>
      </c>
      <c r="CM58" s="5">
        <v>101.7</v>
      </c>
      <c r="CN58" s="5">
        <v>193.53</v>
      </c>
      <c r="CO58" s="5">
        <v>113.13</v>
      </c>
      <c r="CP58" s="5">
        <v>254.81</v>
      </c>
      <c r="CQ58" s="5">
        <v>178.41</v>
      </c>
      <c r="CR58" s="11">
        <f t="shared" si="2"/>
        <v>52445</v>
      </c>
      <c r="CS58" s="6" t="str">
        <f t="shared" si="1"/>
        <v>Long Stay Car Park, Haddington</v>
      </c>
      <c r="CT58" s="6" t="str">
        <f t="shared" si="1"/>
        <v>Destination</v>
      </c>
    </row>
    <row r="59" spans="1:98" x14ac:dyDescent="0.3">
      <c r="A59" s="11">
        <v>52446</v>
      </c>
      <c r="B59" s="6" t="s">
        <v>186</v>
      </c>
      <c r="C59" s="27" t="str">
        <f>VLOOKUP(A59,'[1]wc 130720'!I:K,3,FALSE)</f>
        <v>Destination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>
        <v>2.2200000000000002</v>
      </c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>
        <v>2.2999999999999998</v>
      </c>
      <c r="CN59" s="5"/>
      <c r="CO59" s="5"/>
      <c r="CP59" s="5"/>
      <c r="CQ59" s="5"/>
      <c r="CR59" s="11">
        <f t="shared" si="2"/>
        <v>52446</v>
      </c>
      <c r="CS59" s="6" t="str">
        <f t="shared" si="1"/>
        <v>Seggarsdean Court, Haddington</v>
      </c>
      <c r="CT59" s="6" t="str">
        <f t="shared" si="1"/>
        <v>Destination</v>
      </c>
    </row>
    <row r="60" spans="1:98" x14ac:dyDescent="0.3">
      <c r="A60" s="11">
        <v>52447</v>
      </c>
      <c r="B60" s="6" t="s">
        <v>186</v>
      </c>
      <c r="C60" s="27" t="str">
        <f>VLOOKUP(A60,'[1]wc 130720'!I:K,3,FALSE)</f>
        <v>Destination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>
        <v>2.64</v>
      </c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>
        <f>VLOOKUP($A60,'[1]wc 121020'!$A:$D,4,FALSE)</f>
        <v>29.5</v>
      </c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>
        <v>25.05</v>
      </c>
      <c r="CM60" s="5">
        <v>2.04</v>
      </c>
      <c r="CN60" s="5"/>
      <c r="CO60" s="5"/>
      <c r="CP60" s="5"/>
      <c r="CQ60" s="5"/>
      <c r="CR60" s="11">
        <f t="shared" si="2"/>
        <v>52447</v>
      </c>
      <c r="CS60" s="6" t="str">
        <f t="shared" si="1"/>
        <v>Seggarsdean Court, Haddington</v>
      </c>
      <c r="CT60" s="6" t="str">
        <f t="shared" si="1"/>
        <v>Destination</v>
      </c>
    </row>
    <row r="61" spans="1:98" x14ac:dyDescent="0.3">
      <c r="A61" s="11">
        <v>52448</v>
      </c>
      <c r="B61" s="6" t="s">
        <v>186</v>
      </c>
      <c r="C61" s="27" t="str">
        <f>VLOOKUP(A61,'[1]wc 130720'!I:K,3,FALSE)</f>
        <v>Destination</v>
      </c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>
        <v>2.87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>
        <f>VLOOKUP($A61,'[1]wc 091120'!$A:$D,4,FALSE)</f>
        <v>2.46</v>
      </c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>
        <v>2.37</v>
      </c>
      <c r="CN61" s="5"/>
      <c r="CO61" s="5"/>
      <c r="CP61" s="5"/>
      <c r="CQ61" s="5"/>
      <c r="CR61" s="11">
        <f t="shared" si="2"/>
        <v>52448</v>
      </c>
      <c r="CS61" s="6" t="str">
        <f t="shared" si="1"/>
        <v>Seggarsdean Court, Haddington</v>
      </c>
      <c r="CT61" s="6" t="str">
        <f t="shared" si="1"/>
        <v>Destination</v>
      </c>
    </row>
    <row r="62" spans="1:98" x14ac:dyDescent="0.3">
      <c r="A62" s="11">
        <v>52449</v>
      </c>
      <c r="B62" s="6" t="s">
        <v>58</v>
      </c>
      <c r="C62" s="27" t="str">
        <f>VLOOKUP(A62,'[1]wc 130720'!I:K,3,FALSE)</f>
        <v>Destination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>
        <v>2.52</v>
      </c>
      <c r="AQ62" s="5"/>
      <c r="AR62" s="5">
        <v>0.13</v>
      </c>
      <c r="AS62" s="5"/>
      <c r="AT62" s="5"/>
      <c r="AU62" s="5"/>
      <c r="AV62" s="5"/>
      <c r="AW62" s="5"/>
      <c r="AX62" s="5"/>
      <c r="AY62" s="5"/>
      <c r="AZ62" s="5"/>
      <c r="BA62" s="5">
        <f>VLOOKUP($A62,'[1]wc 070920'!$A:$D,4,FALSE)</f>
        <v>2.02</v>
      </c>
      <c r="BB62" s="5">
        <f>VLOOKUP($A62,'[1]wc 140920'!$A:$D,4,FALSE)</f>
        <v>6.31</v>
      </c>
      <c r="BC62" s="5"/>
      <c r="BD62" s="5"/>
      <c r="BE62" s="5"/>
      <c r="BF62" s="5">
        <f>VLOOKUP($A62,'[1]wc 121020'!$A:$D,4,FALSE)</f>
        <v>3.83</v>
      </c>
      <c r="BG62" s="5"/>
      <c r="BH62" s="5"/>
      <c r="BI62" s="5"/>
      <c r="BJ62" s="5"/>
      <c r="BK62" s="5">
        <f>VLOOKUP($A62,'[1]wc 161120'!$A:$D,4,FALSE)</f>
        <v>3.8</v>
      </c>
      <c r="BL62" s="5">
        <f>VLOOKUP($A62,'[1]wc 231120'!$A:$D,4,FALSE)</f>
        <v>11.15</v>
      </c>
      <c r="BM62" s="5"/>
      <c r="BN62" s="5">
        <f>VLOOKUP($A62,'[1]wc 071220'!$A:$D,4,FALSE)</f>
        <v>11.57</v>
      </c>
      <c r="BO62" s="5">
        <f>VLOOKUP($A62,'[1]wc 141220'!$A:$D,4,FALSE)</f>
        <v>58.51</v>
      </c>
      <c r="BP62" s="5">
        <f>VLOOKUP($A62,'[1]wc 211220'!$A:$D,4,FALSE)</f>
        <v>26.43</v>
      </c>
      <c r="BQ62" s="5"/>
      <c r="BR62" s="5"/>
      <c r="BS62" s="5"/>
      <c r="BT62" s="5"/>
      <c r="BU62" s="5">
        <f>VLOOKUP($A62,'[1]wc 250121'!$A:$D,4,FALSE)</f>
        <v>4.7</v>
      </c>
      <c r="BV62" s="5"/>
      <c r="BW62" s="5"/>
      <c r="BX62" s="5"/>
      <c r="BY62" s="5">
        <f>VLOOKUP($A62,'[1]wc 220221'!$A:$D,4,FALSE)</f>
        <v>2.02</v>
      </c>
      <c r="BZ62" s="5"/>
      <c r="CA62" s="5"/>
      <c r="CB62" s="5"/>
      <c r="CC62" s="5">
        <v>2.75</v>
      </c>
      <c r="CD62" s="5"/>
      <c r="CE62" s="5">
        <v>0.77</v>
      </c>
      <c r="CF62" s="5">
        <v>12.85</v>
      </c>
      <c r="CG62" s="5">
        <v>10.85</v>
      </c>
      <c r="CH62" s="5"/>
      <c r="CI62" s="5"/>
      <c r="CJ62" s="5"/>
      <c r="CK62" s="5"/>
      <c r="CL62" s="5">
        <v>9.6</v>
      </c>
      <c r="CM62" s="5">
        <v>8.66</v>
      </c>
      <c r="CN62" s="5"/>
      <c r="CO62" s="5"/>
      <c r="CP62" s="5"/>
      <c r="CQ62" s="5">
        <v>1.83</v>
      </c>
      <c r="CR62" s="11">
        <f t="shared" si="2"/>
        <v>52449</v>
      </c>
      <c r="CS62" s="6" t="str">
        <f t="shared" si="1"/>
        <v>Gracefield Car Park, Musselburgh</v>
      </c>
      <c r="CT62" s="6" t="str">
        <f t="shared" si="1"/>
        <v>Destination</v>
      </c>
    </row>
    <row r="63" spans="1:98" x14ac:dyDescent="0.3">
      <c r="A63" s="11">
        <v>52450</v>
      </c>
      <c r="B63" s="6" t="s">
        <v>58</v>
      </c>
      <c r="C63" s="27" t="str">
        <f>VLOOKUP(A63,'[1]wc 130720'!I:K,3,FALSE)</f>
        <v>Destination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>
        <v>2.75</v>
      </c>
      <c r="AQ63" s="5"/>
      <c r="AR63" s="5"/>
      <c r="AS63" s="5"/>
      <c r="AT63" s="5">
        <f>VLOOKUP($A63,'[1]wc 200720'!$A:$D,4,FALSE)</f>
        <v>0.12</v>
      </c>
      <c r="AU63" s="5"/>
      <c r="AV63" s="5"/>
      <c r="AW63" s="5">
        <f>VLOOKUP($A63,'[1]wc 100820'!$A:$D,4,FALSE)</f>
        <v>6.5</v>
      </c>
      <c r="AX63" s="5"/>
      <c r="AY63" s="5"/>
      <c r="AZ63" s="5"/>
      <c r="BA63" s="5"/>
      <c r="BB63" s="5"/>
      <c r="BC63" s="5">
        <f>VLOOKUP($A63,'[1]wc 210920'!$A:$D,4,FALSE)</f>
        <v>4.38</v>
      </c>
      <c r="BD63" s="5"/>
      <c r="BE63" s="5"/>
      <c r="BF63" s="5"/>
      <c r="BG63" s="5"/>
      <c r="BH63" s="5"/>
      <c r="BI63" s="5"/>
      <c r="BJ63" s="5">
        <f>VLOOKUP($A63,'[1]wc 091120'!$A:$D,4,FALSE)</f>
        <v>9.8000000000000007</v>
      </c>
      <c r="BK63" s="5">
        <f>VLOOKUP($A63,'[1]wc 161120'!$A:$D,4,FALSE)</f>
        <v>6.04</v>
      </c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>
        <f>VLOOKUP($A63,'[1]wc 010321'!$A:$D,4,FALSE)</f>
        <v>5.33</v>
      </c>
      <c r="CA63" s="5">
        <v>9.11</v>
      </c>
      <c r="CB63" s="5">
        <v>15.16</v>
      </c>
      <c r="CC63" s="5"/>
      <c r="CD63" s="5">
        <v>7.9</v>
      </c>
      <c r="CE63" s="5"/>
      <c r="CF63" s="5">
        <v>8.3000000000000007</v>
      </c>
      <c r="CG63" s="5">
        <v>0.39</v>
      </c>
      <c r="CH63" s="5"/>
      <c r="CI63" s="5"/>
      <c r="CJ63" s="5">
        <v>12.52</v>
      </c>
      <c r="CK63" s="5"/>
      <c r="CL63" s="5">
        <v>6.65</v>
      </c>
      <c r="CM63" s="5">
        <v>8.16</v>
      </c>
      <c r="CN63" s="5">
        <v>6.55</v>
      </c>
      <c r="CO63" s="5">
        <v>17.399999999999999</v>
      </c>
      <c r="CP63" s="5">
        <v>1.69</v>
      </c>
      <c r="CQ63" s="5">
        <v>36.49</v>
      </c>
      <c r="CR63" s="11">
        <f t="shared" si="2"/>
        <v>52450</v>
      </c>
      <c r="CS63" s="6" t="str">
        <f t="shared" si="1"/>
        <v>Gracefield Car Park, Musselburgh</v>
      </c>
      <c r="CT63" s="6" t="str">
        <f t="shared" si="1"/>
        <v>Destination</v>
      </c>
    </row>
    <row r="64" spans="1:98" x14ac:dyDescent="0.3">
      <c r="A64" s="11">
        <v>52451</v>
      </c>
      <c r="B64" s="6" t="s">
        <v>58</v>
      </c>
      <c r="C64" s="27" t="str">
        <f>VLOOKUP(A64,'[1]wc 130720'!I:K,3,FALSE)</f>
        <v>Destination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>
        <v>3.81</v>
      </c>
      <c r="AQ64" s="5"/>
      <c r="AR64" s="5">
        <v>11.66</v>
      </c>
      <c r="AS64" s="5">
        <f>VLOOKUP($A64,'[1]wc 130720'!$A:$D,4,FALSE)</f>
        <v>20.28</v>
      </c>
      <c r="AT64" s="5">
        <f>VLOOKUP($A64,'[1]wc 200720'!$A:$D,4,FALSE)</f>
        <v>0.62</v>
      </c>
      <c r="AU64" s="5"/>
      <c r="AV64" s="5">
        <f>VLOOKUP($A64,'[1]wc 030820'!$A:$D,4,FALSE)</f>
        <v>7.39</v>
      </c>
      <c r="AW64" s="5"/>
      <c r="AX64" s="5"/>
      <c r="AY64" s="5">
        <f>VLOOKUP($A64,'[1]wc 240820'!$A:$D,4,FALSE)</f>
        <v>21.35</v>
      </c>
      <c r="AZ64" s="5">
        <f>VLOOKUP($A64,'[1]wc 310820'!$A:$D,4,FALSE)</f>
        <v>29.77</v>
      </c>
      <c r="BA64" s="5">
        <f>VLOOKUP($A64,'[1]wc 070920'!$A:$D,4,FALSE)</f>
        <v>14.37</v>
      </c>
      <c r="BB64" s="5">
        <f>VLOOKUP($A64,'[1]wc 140920'!$A:$D,4,FALSE)</f>
        <v>14.99</v>
      </c>
      <c r="BC64" s="5"/>
      <c r="BD64" s="5"/>
      <c r="BE64" s="5"/>
      <c r="BF64" s="5">
        <f>VLOOKUP($A64,'[1]wc 121020'!$A:$D,4,FALSE)</f>
        <v>36.590000000000003</v>
      </c>
      <c r="BG64" s="5">
        <f>VLOOKUP($A64,'[1]wc 191020'!$A:$D,4,FALSE)</f>
        <v>4.21</v>
      </c>
      <c r="BH64" s="5"/>
      <c r="BI64" s="5">
        <f>VLOOKUP($A64,'[1]wc 021120'!$A:$D,4,FALSE)</f>
        <v>16.11</v>
      </c>
      <c r="BJ64" s="5"/>
      <c r="BK64" s="5">
        <f>VLOOKUP($A64,'[1]wc 161120'!$A:$D,4,FALSE)</f>
        <v>3.23</v>
      </c>
      <c r="BL64" s="5"/>
      <c r="BM64" s="5"/>
      <c r="BN64" s="5">
        <f>VLOOKUP($A64,'[1]wc 071220'!$A:$D,4,FALSE)</f>
        <v>25</v>
      </c>
      <c r="BO64" s="5">
        <f>VLOOKUP($A64,'[1]wc 141220'!$A:$D,4,FALSE)</f>
        <v>11.65</v>
      </c>
      <c r="BP64" s="5"/>
      <c r="BQ64" s="5"/>
      <c r="BR64" s="5">
        <f>VLOOKUP($A64,'[1]wc 040121'!$A:$D,4,FALSE)</f>
        <v>6.75</v>
      </c>
      <c r="BS64" s="5"/>
      <c r="BT64" s="5"/>
      <c r="BU64" s="5"/>
      <c r="BV64" s="5">
        <f>VLOOKUP($A64,'[1]wc 010221'!$A:$D,4,FALSE)</f>
        <v>24.59</v>
      </c>
      <c r="BW64" s="5"/>
      <c r="BX64" s="5"/>
      <c r="BY64" s="5">
        <f>VLOOKUP($A64,'[1]wc 220221'!$A:$D,4,FALSE)</f>
        <v>2.39</v>
      </c>
      <c r="BZ64" s="5"/>
      <c r="CA64" s="5"/>
      <c r="CB64" s="5">
        <v>2.21</v>
      </c>
      <c r="CC64" s="5">
        <v>19.48</v>
      </c>
      <c r="CD64" s="5">
        <v>11.5</v>
      </c>
      <c r="CE64" s="5">
        <v>14.26</v>
      </c>
      <c r="CF64" s="5"/>
      <c r="CG64" s="5">
        <v>4.05</v>
      </c>
      <c r="CH64" s="5">
        <v>4.46</v>
      </c>
      <c r="CI64" s="5">
        <v>19.579999999999998</v>
      </c>
      <c r="CJ64" s="5"/>
      <c r="CK64" s="5">
        <v>56.81</v>
      </c>
      <c r="CL64" s="5">
        <v>7.95</v>
      </c>
      <c r="CM64" s="5">
        <v>8.6</v>
      </c>
      <c r="CN64" s="5">
        <v>9.01</v>
      </c>
      <c r="CO64" s="5">
        <v>41.08</v>
      </c>
      <c r="CP64" s="5">
        <v>54.78</v>
      </c>
      <c r="CQ64" s="5"/>
      <c r="CR64" s="11">
        <f t="shared" si="2"/>
        <v>52451</v>
      </c>
      <c r="CS64" s="6" t="str">
        <f t="shared" si="1"/>
        <v>Gracefield Car Park, Musselburgh</v>
      </c>
      <c r="CT64" s="6" t="str">
        <f t="shared" si="1"/>
        <v>Destination</v>
      </c>
    </row>
    <row r="65" spans="1:98" x14ac:dyDescent="0.3">
      <c r="A65" s="11">
        <v>52452</v>
      </c>
      <c r="B65" s="6" t="s">
        <v>187</v>
      </c>
      <c r="C65" s="27" t="str">
        <f>VLOOKUP(A65,'[1]wc 130720'!I:K,3,FALSE)</f>
        <v>Destination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>
        <v>3.24</v>
      </c>
      <c r="AN65" s="5"/>
      <c r="AO65" s="5"/>
      <c r="AP65" s="5">
        <v>9.1199999999999992</v>
      </c>
      <c r="AQ65" s="5"/>
      <c r="AR65" s="5"/>
      <c r="AS65" s="5">
        <f>VLOOKUP($A65,'[1]wc 130720'!$A:$D,4,FALSE)</f>
        <v>7.1</v>
      </c>
      <c r="AT65" s="5"/>
      <c r="AU65" s="5">
        <f>VLOOKUP($A65,'[1]wc 270720'!$A:$D,4,FALSE)</f>
        <v>26.879000000000001</v>
      </c>
      <c r="AV65" s="5">
        <f>VLOOKUP($A65,'[1]wc 030820'!$A:$D,4,FALSE)</f>
        <v>23.4</v>
      </c>
      <c r="AW65" s="5"/>
      <c r="AX65" s="5">
        <f>VLOOKUP($A65,'[1]wc 170820'!$A:$D,4,FALSE)</f>
        <v>42.822000000000003</v>
      </c>
      <c r="AY65" s="5">
        <f>VLOOKUP($A65,'[1]wc 240820'!$A:$D,4,FALSE)</f>
        <v>58.24</v>
      </c>
      <c r="AZ65" s="5">
        <f>VLOOKUP($A65,'[1]wc 310820'!$A:$D,4,FALSE)</f>
        <v>13.72</v>
      </c>
      <c r="BA65" s="5">
        <f>VLOOKUP($A65,'[1]wc 070920'!$A:$D,4,FALSE)</f>
        <v>16.119</v>
      </c>
      <c r="BB65" s="5">
        <f>VLOOKUP($A65,'[1]wc 140920'!$A:$D,4,FALSE)</f>
        <v>49.61</v>
      </c>
      <c r="BC65" s="5">
        <f>VLOOKUP($A65,'[1]wc 210920'!$A:$D,4,FALSE)</f>
        <v>127.761</v>
      </c>
      <c r="BD65" s="5"/>
      <c r="BE65" s="5">
        <f>VLOOKUP($A65,'[1]wc 051020'!$A:$D,4,FALSE)</f>
        <v>39.130000000000003</v>
      </c>
      <c r="BF65" s="5">
        <f>VLOOKUP($A65,'[1]wc 121020'!$A:$D,4,FALSE)</f>
        <v>52.579000000000001</v>
      </c>
      <c r="BG65" s="5"/>
      <c r="BH65" s="5">
        <f>VLOOKUP($A65,'[1]wc 261020'!$A:$D,4,FALSE)</f>
        <v>43.41</v>
      </c>
      <c r="BI65" s="5"/>
      <c r="BJ65" s="5">
        <f>VLOOKUP($A65,'[1]wc 091120'!$A:$D,4,FALSE)</f>
        <v>56.4</v>
      </c>
      <c r="BK65" s="5">
        <f>VLOOKUP($A65,'[1]wc 161120'!$A:$D,4,FALSE)</f>
        <v>47.04</v>
      </c>
      <c r="BL65" s="5">
        <f>VLOOKUP($A65,'[1]wc 231120'!$A:$D,4,FALSE)</f>
        <v>35.33</v>
      </c>
      <c r="BM65" s="5">
        <f>VLOOKUP($A65,'[1]wc 301120'!$A:$D,4,FALSE)</f>
        <v>11.75</v>
      </c>
      <c r="BN65" s="5">
        <f>VLOOKUP($A65,'[1]wc 071220'!$A:$D,4,FALSE)</f>
        <v>42.841000000000001</v>
      </c>
      <c r="BO65" s="5">
        <f>VLOOKUP($A65,'[1]wc 141220'!$A:$D,4,FALSE)</f>
        <v>29.870999999999999</v>
      </c>
      <c r="BP65" s="5">
        <f>VLOOKUP($A65,'[1]wc 211220'!$A:$D,4,FALSE)</f>
        <v>22.11</v>
      </c>
      <c r="BQ65" s="5">
        <f>VLOOKUP($A65,'[1]wc 281220'!$A:$D,4,FALSE)</f>
        <v>11.099</v>
      </c>
      <c r="BR65" s="5">
        <f>VLOOKUP($A65,'[1]wc 040121'!$A:$D,4,FALSE)</f>
        <v>36.69</v>
      </c>
      <c r="BS65" s="5"/>
      <c r="BT65" s="5">
        <f>VLOOKUP($A65,'[1]wc 180121'!$A:$D,4,FALSE)</f>
        <v>11.18</v>
      </c>
      <c r="BU65" s="5">
        <f>VLOOKUP($A65,'[1]wc 250121'!$A:$D,4,FALSE)</f>
        <v>60.66</v>
      </c>
      <c r="BV65" s="5"/>
      <c r="BW65" s="5"/>
      <c r="BX65" s="5">
        <f>VLOOKUP($A65,'[1]wc 150221'!$A:$D,4,FALSE)</f>
        <v>88.36</v>
      </c>
      <c r="BY65" s="5">
        <f>VLOOKUP($A65,'[1]wc 220221'!$A:$D,4,FALSE)</f>
        <v>45.210999999999999</v>
      </c>
      <c r="BZ65" s="5">
        <f>VLOOKUP($A65,'[1]wc 010321'!$A:$D,4,FALSE)</f>
        <v>79.37</v>
      </c>
      <c r="CA65" s="5">
        <v>82.369</v>
      </c>
      <c r="CB65" s="5"/>
      <c r="CC65" s="5">
        <v>8.94</v>
      </c>
      <c r="CD65" s="5">
        <v>41.43</v>
      </c>
      <c r="CE65" s="5">
        <v>65.378</v>
      </c>
      <c r="CF65" s="5">
        <v>6.07</v>
      </c>
      <c r="CG65" s="5">
        <v>59.021999999999998</v>
      </c>
      <c r="CH65" s="5">
        <v>8.3800000000000008</v>
      </c>
      <c r="CI65" s="5">
        <v>8.77</v>
      </c>
      <c r="CJ65" s="5">
        <v>53.338999999999999</v>
      </c>
      <c r="CK65" s="5">
        <v>39.82</v>
      </c>
      <c r="CL65" s="5">
        <v>76.25</v>
      </c>
      <c r="CM65" s="5">
        <v>394.69900000000001</v>
      </c>
      <c r="CN65" s="5">
        <v>137.75899999999999</v>
      </c>
      <c r="CO65" s="5">
        <v>86.02</v>
      </c>
      <c r="CP65" s="5">
        <v>6.0309999999999997</v>
      </c>
      <c r="CQ65" s="5">
        <v>66.350999999999999</v>
      </c>
      <c r="CR65" s="11">
        <f t="shared" si="2"/>
        <v>52452</v>
      </c>
      <c r="CS65" s="6" t="str">
        <f t="shared" si="1"/>
        <v>Bowling Club, Pencaitland</v>
      </c>
      <c r="CT65" s="6" t="str">
        <f t="shared" si="1"/>
        <v>Destination</v>
      </c>
    </row>
    <row r="66" spans="1:98" x14ac:dyDescent="0.3">
      <c r="A66" s="11">
        <v>52453</v>
      </c>
      <c r="B66" s="6" t="s">
        <v>177</v>
      </c>
      <c r="C66" s="27" t="str">
        <f>VLOOKUP(A66,'[1]wc 130720'!I:K,3,FALSE)</f>
        <v>Destination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>
        <v>1.0189999999999999</v>
      </c>
      <c r="AN66" s="5"/>
      <c r="AO66" s="5"/>
      <c r="AP66" s="5">
        <v>6.0389999999999997</v>
      </c>
      <c r="AQ66" s="5"/>
      <c r="AR66" s="5"/>
      <c r="AS66" s="5">
        <f>VLOOKUP($A66,'[1]wc 130720'!$A:$D,4,FALSE)</f>
        <v>12.92</v>
      </c>
      <c r="AT66" s="5"/>
      <c r="AU66" s="5"/>
      <c r="AV66" s="5"/>
      <c r="AW66" s="5"/>
      <c r="AX66" s="5">
        <f>VLOOKUP($A66,'[1]wc 170820'!$A:$D,4,FALSE)</f>
        <v>5.45</v>
      </c>
      <c r="AY66" s="5">
        <f>VLOOKUP($A66,'[1]wc 240820'!$A:$D,4,FALSE)</f>
        <v>15.46</v>
      </c>
      <c r="AZ66" s="5">
        <f>VLOOKUP($A66,'[1]wc 310820'!$A:$D,4,FALSE)</f>
        <v>9.07</v>
      </c>
      <c r="BA66" s="5"/>
      <c r="BB66" s="5"/>
      <c r="BC66" s="5"/>
      <c r="BD66" s="5"/>
      <c r="BE66" s="5">
        <f>VLOOKUP($A66,'[1]wc 051020'!$A:$D,4,FALSE)</f>
        <v>12.039</v>
      </c>
      <c r="BF66" s="5">
        <f>VLOOKUP($A66,'[1]wc 121020'!$A:$D,4,FALSE)</f>
        <v>20.111000000000001</v>
      </c>
      <c r="BG66" s="5">
        <f>VLOOKUP($A66,'[1]wc 191020'!$A:$D,4,FALSE)</f>
        <v>9.11</v>
      </c>
      <c r="BH66" s="5">
        <f>VLOOKUP($A66,'[1]wc 261020'!$A:$D,4,FALSE)</f>
        <v>1.361</v>
      </c>
      <c r="BI66" s="5">
        <f>VLOOKUP($A66,'[1]wc 021120'!$A:$D,4,FALSE)</f>
        <v>11.13</v>
      </c>
      <c r="BJ66" s="5"/>
      <c r="BK66" s="5">
        <f>VLOOKUP($A66,'[1]wc 161120'!$A:$D,4,FALSE)</f>
        <v>47.1</v>
      </c>
      <c r="BL66" s="5">
        <f>VLOOKUP($A66,'[1]wc 231120'!$A:$D,4,FALSE)</f>
        <v>17.481000000000002</v>
      </c>
      <c r="BM66" s="5">
        <f>VLOOKUP($A66,'[1]wc 301120'!$A:$D,4,FALSE)</f>
        <v>19.268999999999998</v>
      </c>
      <c r="BN66" s="5">
        <f>VLOOKUP($A66,'[1]wc 071220'!$A:$D,4,FALSE)</f>
        <v>31.15</v>
      </c>
      <c r="BO66" s="5">
        <f>VLOOKUP($A66,'[1]wc 141220'!$A:$D,4,FALSE)</f>
        <v>20.22</v>
      </c>
      <c r="BP66" s="5">
        <f>VLOOKUP($A66,'[1]wc 211220'!$A:$D,4,FALSE)</f>
        <v>9.69</v>
      </c>
      <c r="BQ66" s="5">
        <f>VLOOKUP($A66,'[1]wc 281220'!$A:$D,4,FALSE)</f>
        <v>5.5789999999999997</v>
      </c>
      <c r="BR66" s="5">
        <f>VLOOKUP($A66,'[1]wc 040121'!$A:$D,4,FALSE)</f>
        <v>17.29</v>
      </c>
      <c r="BS66" s="5">
        <f>VLOOKUP($A66,'[1]wc 110121'!$A:$D,4,FALSE)</f>
        <v>14.44</v>
      </c>
      <c r="BT66" s="5">
        <f>VLOOKUP($A66,'[1]wc 180121'!$A:$D,4,FALSE)</f>
        <v>25.919</v>
      </c>
      <c r="BU66" s="5">
        <f>VLOOKUP($A66,'[1]wc 250121'!$A:$D,4,FALSE)</f>
        <v>30.882000000000001</v>
      </c>
      <c r="BV66" s="5">
        <f>VLOOKUP($A66,'[1]wc 010221'!$A:$D,4,FALSE)</f>
        <v>18.777999999999999</v>
      </c>
      <c r="BW66" s="5"/>
      <c r="BX66" s="5">
        <f>VLOOKUP($A66,'[1]wc 150221'!$A:$D,4,FALSE)</f>
        <v>39.061</v>
      </c>
      <c r="BY66" s="5">
        <f>VLOOKUP($A66,'[1]wc 220221'!$A:$D,4,FALSE)</f>
        <v>40.19</v>
      </c>
      <c r="BZ66" s="5">
        <f>VLOOKUP($A66,'[1]wc 010321'!$A:$D,4,FALSE)</f>
        <v>13.79</v>
      </c>
      <c r="CA66" s="5">
        <v>20.539000000000001</v>
      </c>
      <c r="CB66" s="5">
        <v>22.670999999999999</v>
      </c>
      <c r="CC66" s="5"/>
      <c r="CD66" s="5">
        <v>12.48</v>
      </c>
      <c r="CE66" s="5">
        <v>6.22</v>
      </c>
      <c r="CF66" s="5">
        <v>23.789000000000001</v>
      </c>
      <c r="CG66" s="5">
        <v>30.920999999999999</v>
      </c>
      <c r="CH66" s="5">
        <v>12.25</v>
      </c>
      <c r="CI66" s="5">
        <v>17.719000000000001</v>
      </c>
      <c r="CJ66" s="5">
        <v>53.829000000000001</v>
      </c>
      <c r="CK66" s="5">
        <v>12.26</v>
      </c>
      <c r="CL66" s="5"/>
      <c r="CM66" s="5">
        <v>41.851999999999997</v>
      </c>
      <c r="CN66" s="5">
        <v>11.930999999999999</v>
      </c>
      <c r="CO66" s="5">
        <v>9.2989999999999995</v>
      </c>
      <c r="CP66" s="5">
        <v>12.28</v>
      </c>
      <c r="CQ66" s="5">
        <v>26.350999999999999</v>
      </c>
      <c r="CR66" s="11">
        <f t="shared" si="2"/>
        <v>52453</v>
      </c>
      <c r="CS66" s="6" t="str">
        <f t="shared" si="2"/>
        <v>High Street, Prestonpans</v>
      </c>
      <c r="CT66" s="6" t="str">
        <f t="shared" si="2"/>
        <v>Destination</v>
      </c>
    </row>
    <row r="67" spans="1:98" x14ac:dyDescent="0.3">
      <c r="A67" s="11">
        <v>52454</v>
      </c>
      <c r="B67" s="6" t="s">
        <v>188</v>
      </c>
      <c r="C67" s="27" t="str">
        <f>VLOOKUP(A67,'[1]wc 130720'!I:K,3,FALSE)</f>
        <v>Destination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>
        <v>38.72</v>
      </c>
      <c r="AN67" s="5">
        <v>77.41</v>
      </c>
      <c r="AO67" s="5">
        <v>60.6</v>
      </c>
      <c r="AP67" s="5">
        <v>34.08</v>
      </c>
      <c r="AQ67" s="5">
        <v>49.49</v>
      </c>
      <c r="AR67" s="5">
        <v>64.63</v>
      </c>
      <c r="AS67" s="5">
        <f>VLOOKUP($A67,'[1]wc 130720'!$A:$D,4,FALSE)</f>
        <v>37.83</v>
      </c>
      <c r="AT67" s="5">
        <f>VLOOKUP($A67,'[1]wc 200720'!$A:$D,4,FALSE)</f>
        <v>30.11</v>
      </c>
      <c r="AU67" s="5">
        <f>VLOOKUP($A67,'[1]wc 270720'!$A:$D,4,FALSE)</f>
        <v>59.61</v>
      </c>
      <c r="AV67" s="5">
        <f>VLOOKUP($A67,'[1]wc 030820'!$A:$D,4,FALSE)</f>
        <v>73.11</v>
      </c>
      <c r="AW67" s="5">
        <f>VLOOKUP($A67,'[1]wc 100820'!$A:$D,4,FALSE)</f>
        <v>133.11000000000001</v>
      </c>
      <c r="AX67" s="5">
        <f>VLOOKUP($A67,'[1]wc 170820'!$A:$D,4,FALSE)</f>
        <v>76.459999999999994</v>
      </c>
      <c r="AY67" s="5">
        <f>VLOOKUP($A67,'[1]wc 240820'!$A:$D,4,FALSE)</f>
        <v>69.680000000000007</v>
      </c>
      <c r="AZ67" s="5">
        <f>VLOOKUP($A67,'[1]wc 310820'!$A:$D,4,FALSE)</f>
        <v>57.02</v>
      </c>
      <c r="BA67" s="5">
        <f>VLOOKUP($A67,'[1]wc 070920'!$A:$D,4,FALSE)</f>
        <v>60.67</v>
      </c>
      <c r="BB67" s="5">
        <f>VLOOKUP($A67,'[1]wc 140920'!$A:$D,4,FALSE)</f>
        <v>64.06</v>
      </c>
      <c r="BC67" s="5">
        <f>VLOOKUP($A67,'[1]wc 210920'!$A:$D,4,FALSE)</f>
        <v>61.87</v>
      </c>
      <c r="BD67" s="5">
        <f>VLOOKUP($A67,'[1]wc 280920'!$A:$D,4,FALSE)</f>
        <v>142.18</v>
      </c>
      <c r="BE67" s="5">
        <f>VLOOKUP($A67,'[1]wc 051020'!$A:$D,4,FALSE)</f>
        <v>86.73</v>
      </c>
      <c r="BF67" s="5">
        <f>VLOOKUP($A67,'[1]wc 121020'!$A:$D,4,FALSE)</f>
        <v>52.62</v>
      </c>
      <c r="BG67" s="5">
        <f>VLOOKUP($A67,'[1]wc 191020'!$A:$D,4,FALSE)</f>
        <v>89.2</v>
      </c>
      <c r="BH67" s="5">
        <f>VLOOKUP($A67,'[1]wc 261020'!$A:$D,4,FALSE)</f>
        <v>39.520000000000003</v>
      </c>
      <c r="BI67" s="5">
        <f>VLOOKUP($A67,'[1]wc 021120'!$A:$D,4,FALSE)</f>
        <v>8.14</v>
      </c>
      <c r="BJ67" s="5">
        <f>VLOOKUP($A67,'[1]wc 091120'!$A:$D,4,FALSE)</f>
        <v>4.32</v>
      </c>
      <c r="BK67" s="5">
        <f>VLOOKUP($A67,'[1]wc 161120'!$A:$D,4,FALSE)</f>
        <v>110.25</v>
      </c>
      <c r="BL67" s="5">
        <f>VLOOKUP($A67,'[1]wc 231120'!$A:$D,4,FALSE)</f>
        <v>66.61</v>
      </c>
      <c r="BM67" s="5">
        <f>VLOOKUP($A67,'[1]wc 301120'!$A:$D,4,FALSE)</f>
        <v>96.63</v>
      </c>
      <c r="BN67" s="5">
        <f>VLOOKUP($A67,'[1]wc 071220'!$A:$D,4,FALSE)</f>
        <v>72.489999999999995</v>
      </c>
      <c r="BO67" s="5">
        <f>VLOOKUP($A67,'[1]wc 141220'!$A:$D,4,FALSE)</f>
        <v>109.64</v>
      </c>
      <c r="BP67" s="5">
        <f>VLOOKUP($A67,'[1]wc 211220'!$A:$D,4,FALSE)</f>
        <v>90.33</v>
      </c>
      <c r="BQ67" s="5">
        <f>VLOOKUP($A67,'[1]wc 281220'!$A:$D,4,FALSE)</f>
        <v>100.74</v>
      </c>
      <c r="BR67" s="5">
        <f>VLOOKUP($A67,'[1]wc 040121'!$A:$D,4,FALSE)</f>
        <v>59.54</v>
      </c>
      <c r="BS67" s="5">
        <f>VLOOKUP($A67,'[1]wc 110121'!$A:$D,4,FALSE)</f>
        <v>60.66</v>
      </c>
      <c r="BT67" s="5">
        <f>VLOOKUP($A67,'[1]wc 180121'!$A:$D,4,FALSE)</f>
        <v>47.78</v>
      </c>
      <c r="BU67" s="5">
        <f>VLOOKUP($A67,'[1]wc 250121'!$A:$D,4,FALSE)</f>
        <v>61.26</v>
      </c>
      <c r="BV67" s="5">
        <f>VLOOKUP($A67,'[1]wc 010221'!$A:$D,4,FALSE)</f>
        <v>79.680000000000007</v>
      </c>
      <c r="BW67" s="5">
        <f>VLOOKUP($A67,'[1]wc 080221'!$A:$D,4,FALSE)</f>
        <v>25.79</v>
      </c>
      <c r="BX67" s="5">
        <f>VLOOKUP($A67,'[1]wc 150221'!$A:$D,4,FALSE)</f>
        <v>27.63</v>
      </c>
      <c r="BY67" s="5">
        <f>VLOOKUP($A67,'[1]wc 220221'!$A:$D,4,FALSE)</f>
        <v>75.8</v>
      </c>
      <c r="BZ67" s="5">
        <f>VLOOKUP($A67,'[1]wc 010321'!$A:$D,4,FALSE)</f>
        <v>21.15</v>
      </c>
      <c r="CA67" s="5">
        <v>89.34</v>
      </c>
      <c r="CB67" s="5">
        <v>59.26</v>
      </c>
      <c r="CC67" s="5">
        <v>99.35</v>
      </c>
      <c r="CD67" s="5">
        <v>79.19</v>
      </c>
      <c r="CE67" s="5">
        <v>23.4</v>
      </c>
      <c r="CF67" s="5">
        <v>77.33</v>
      </c>
      <c r="CG67" s="5">
        <v>74.680000000000007</v>
      </c>
      <c r="CH67" s="5">
        <v>63.69</v>
      </c>
      <c r="CI67" s="5">
        <v>51.48</v>
      </c>
      <c r="CJ67" s="5">
        <v>44.93</v>
      </c>
      <c r="CK67" s="5"/>
      <c r="CL67" s="5">
        <v>29.01</v>
      </c>
      <c r="CM67" s="5">
        <v>34.54</v>
      </c>
      <c r="CN67" s="5"/>
      <c r="CO67" s="5">
        <v>27.66</v>
      </c>
      <c r="CP67" s="5">
        <v>49.54</v>
      </c>
      <c r="CQ67" s="5">
        <v>25.19</v>
      </c>
      <c r="CR67" s="11">
        <f t="shared" si="2"/>
        <v>52454</v>
      </c>
      <c r="CS67" s="6" t="str">
        <f t="shared" si="2"/>
        <v>Outdoor Education Centre, Innerwick</v>
      </c>
      <c r="CT67" s="6" t="str">
        <f t="shared" si="2"/>
        <v>Destination</v>
      </c>
    </row>
    <row r="68" spans="1:98" x14ac:dyDescent="0.3">
      <c r="A68" s="11">
        <v>52455</v>
      </c>
      <c r="B68" s="6" t="s">
        <v>188</v>
      </c>
      <c r="C68" s="27" t="str">
        <f>VLOOKUP(A68,'[1]wc 130720'!I:K,3,FALSE)</f>
        <v>Destination</v>
      </c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>
        <v>37.31</v>
      </c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>
        <v>27.54</v>
      </c>
      <c r="CI68" s="5"/>
      <c r="CJ68" s="5"/>
      <c r="CK68" s="5"/>
      <c r="CL68" s="5"/>
      <c r="CM68" s="5"/>
      <c r="CN68" s="5"/>
      <c r="CO68" s="5"/>
      <c r="CP68" s="5"/>
      <c r="CQ68" s="5"/>
      <c r="CR68" s="11">
        <f t="shared" si="2"/>
        <v>52455</v>
      </c>
      <c r="CS68" s="6" t="str">
        <f t="shared" si="2"/>
        <v>Outdoor Education Centre, Innerwick</v>
      </c>
      <c r="CT68" s="6" t="str">
        <f t="shared" si="2"/>
        <v>Destination</v>
      </c>
    </row>
    <row r="69" spans="1:98" x14ac:dyDescent="0.3">
      <c r="A69" s="11">
        <v>52456</v>
      </c>
      <c r="B69" s="6" t="s">
        <v>193</v>
      </c>
      <c r="C69" s="27" t="str">
        <f>VLOOKUP(A69,'[1]wc 130720'!I:K,3,FALSE)</f>
        <v>Destination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>
        <f>VLOOKUP($A69,'[1]wc 200720'!$A:$D,4,FALSE)</f>
        <v>6.4690000000000003</v>
      </c>
      <c r="AU69" s="5">
        <f>VLOOKUP($A69,'[1]wc 270720'!$A:$D,4,FALSE)</f>
        <v>12.821</v>
      </c>
      <c r="AV69" s="5">
        <f>VLOOKUP($A69,'[1]wc 030820'!$A:$D,4,FALSE)</f>
        <v>139.97999999999999</v>
      </c>
      <c r="AW69" s="5">
        <f>VLOOKUP($A69,'[1]wc 100820'!$A:$D,4,FALSE)</f>
        <v>66.66</v>
      </c>
      <c r="AX69" s="5">
        <f>VLOOKUP($A69,'[1]wc 170820'!$A:$D,4,FALSE)</f>
        <v>59.100999999999999</v>
      </c>
      <c r="AY69" s="5">
        <f>VLOOKUP($A69,'[1]wc 240820'!$A:$D,4,FALSE)</f>
        <v>91.519000000000005</v>
      </c>
      <c r="AZ69" s="5"/>
      <c r="BA69" s="5"/>
      <c r="BB69" s="5"/>
      <c r="BC69" s="5"/>
      <c r="BD69" s="5">
        <f>VLOOKUP($A69,'[1]wc 280920'!$A:$D,4,FALSE)</f>
        <v>22.63</v>
      </c>
      <c r="BE69" s="5">
        <f>VLOOKUP($A69,'[1]wc 051020'!$A:$D,4,FALSE)</f>
        <v>9.3699999999999992</v>
      </c>
      <c r="BF69" s="5"/>
      <c r="BG69" s="5"/>
      <c r="BH69" s="5"/>
      <c r="BI69" s="5"/>
      <c r="BJ69" s="5"/>
      <c r="BK69" s="5"/>
      <c r="BL69" s="5"/>
      <c r="BM69" s="5">
        <f>VLOOKUP($A69,'[1]wc 301120'!$A:$D,4,FALSE)</f>
        <v>77.021000000000001</v>
      </c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>
        <v>2.25</v>
      </c>
      <c r="CI69" s="5"/>
      <c r="CJ69" s="5"/>
      <c r="CK69" s="5"/>
      <c r="CL69" s="5"/>
      <c r="CM69" s="5"/>
      <c r="CN69" s="5"/>
      <c r="CO69" s="5"/>
      <c r="CP69" s="5">
        <v>18.28</v>
      </c>
      <c r="CQ69" s="5">
        <v>103.96899999999999</v>
      </c>
      <c r="CR69" s="11">
        <f t="shared" si="2"/>
        <v>52456</v>
      </c>
      <c r="CS69" s="6" t="str">
        <f t="shared" si="2"/>
        <v>Community Centre, North Berwick</v>
      </c>
      <c r="CT69" s="6" t="str">
        <f t="shared" si="2"/>
        <v>Destination</v>
      </c>
    </row>
    <row r="70" spans="1:98" x14ac:dyDescent="0.3">
      <c r="A70" s="11">
        <v>52457</v>
      </c>
      <c r="B70" s="6" t="s">
        <v>194</v>
      </c>
      <c r="C70" s="27" t="str">
        <f>VLOOKUP(A70,'[1]wc 130720'!I:K,3,FALSE)</f>
        <v>Destination</v>
      </c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>
        <f>VLOOKUP($A70,'[1]wc 070920'!$A:$D,4,FALSE)</f>
        <v>2.2709999999999999</v>
      </c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>
        <f>VLOOKUP($A70,'[1]wc 141220'!$A:$D,4,FALSE)</f>
        <v>14.218999999999999</v>
      </c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>
        <v>0</v>
      </c>
      <c r="CE70" s="5"/>
      <c r="CF70" s="5"/>
      <c r="CG70" s="5"/>
      <c r="CH70" s="5">
        <v>10.78</v>
      </c>
      <c r="CI70" s="5">
        <v>10.638999999999999</v>
      </c>
      <c r="CJ70" s="5">
        <v>7.07</v>
      </c>
      <c r="CK70" s="5"/>
      <c r="CL70" s="5"/>
      <c r="CM70" s="5"/>
      <c r="CN70" s="5"/>
      <c r="CO70" s="5"/>
      <c r="CP70" s="5"/>
      <c r="CQ70" s="5"/>
      <c r="CR70" s="11">
        <f t="shared" si="2"/>
        <v>52457</v>
      </c>
      <c r="CS70" s="6" t="str">
        <f t="shared" si="2"/>
        <v>Outdoor Education Centre &amp; Amenity Fleet, Musselburgh</v>
      </c>
      <c r="CT70" s="6" t="str">
        <f t="shared" si="2"/>
        <v>Destination</v>
      </c>
    </row>
    <row r="71" spans="1:98" x14ac:dyDescent="0.3">
      <c r="A71" s="11">
        <v>52458</v>
      </c>
      <c r="B71" s="6" t="s">
        <v>189</v>
      </c>
      <c r="C71" s="27" t="str">
        <f>VLOOKUP(A71,'[1]wc 130720'!I:K,3,FALSE)</f>
        <v>Destination</v>
      </c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>
        <v>21.617999999999999</v>
      </c>
      <c r="AN71" s="5">
        <v>19.88</v>
      </c>
      <c r="AO71" s="5"/>
      <c r="AP71" s="5"/>
      <c r="AQ71" s="5">
        <v>34.03</v>
      </c>
      <c r="AR71" s="5">
        <v>54.780999999999999</v>
      </c>
      <c r="AS71" s="5">
        <f>VLOOKUP($A71,'[1]wc 130720'!$A:$D,4,FALSE)</f>
        <v>56.640999999999998</v>
      </c>
      <c r="AT71" s="5">
        <f>VLOOKUP($A71,'[1]wc 200720'!$A:$D,4,FALSE)</f>
        <v>41.86</v>
      </c>
      <c r="AU71" s="5">
        <f>VLOOKUP($A71,'[1]wc 270720'!$A:$D,4,FALSE)</f>
        <v>63.259</v>
      </c>
      <c r="AV71" s="5"/>
      <c r="AW71" s="5">
        <f>VLOOKUP($A71,'[1]wc 100820'!$A:$D,4,FALSE)</f>
        <v>21.73</v>
      </c>
      <c r="AX71" s="5">
        <f>VLOOKUP($A71,'[1]wc 170820'!$A:$D,4,FALSE)</f>
        <v>32.17</v>
      </c>
      <c r="AY71" s="5"/>
      <c r="AZ71" s="5">
        <f>VLOOKUP($A71,'[1]wc 310820'!$A:$D,4,FALSE)</f>
        <v>0</v>
      </c>
      <c r="BA71" s="5">
        <f>VLOOKUP($A71,'[1]wc 070920'!$A:$D,4,FALSE)</f>
        <v>31.43</v>
      </c>
      <c r="BB71" s="5">
        <f>VLOOKUP($A71,'[1]wc 140920'!$A:$D,4,FALSE)</f>
        <v>31.661000000000001</v>
      </c>
      <c r="BC71" s="5">
        <f>VLOOKUP($A71,'[1]wc 210920'!$A:$D,4,FALSE)</f>
        <v>30.41</v>
      </c>
      <c r="BD71" s="5">
        <f>VLOOKUP($A71,'[1]wc 280920'!$A:$D,4,FALSE)</f>
        <v>32.689</v>
      </c>
      <c r="BE71" s="5"/>
      <c r="BF71" s="5">
        <f>VLOOKUP($A71,'[1]wc 121020'!$A:$D,4,FALSE)</f>
        <v>33.109000000000002</v>
      </c>
      <c r="BG71" s="5">
        <f>VLOOKUP($A71,'[1]wc 191020'!$A:$D,4,FALSE)</f>
        <v>22.611000000000001</v>
      </c>
      <c r="BH71" s="5">
        <f>VLOOKUP($A71,'[1]wc 261020'!$A:$D,4,FALSE)</f>
        <v>34.569000000000003</v>
      </c>
      <c r="BI71" s="5">
        <f>VLOOKUP($A71,'[1]wc 021120'!$A:$D,4,FALSE)</f>
        <v>43.23</v>
      </c>
      <c r="BJ71" s="5">
        <f>VLOOKUP($A71,'[1]wc 091120'!$A:$D,4,FALSE)</f>
        <v>34.840000000000003</v>
      </c>
      <c r="BK71" s="5"/>
      <c r="BL71" s="5"/>
      <c r="BM71" s="5"/>
      <c r="BN71" s="5"/>
      <c r="BO71" s="5"/>
      <c r="BP71" s="5">
        <f>VLOOKUP($A71,'[1]wc 211220'!$A:$D,4,FALSE)</f>
        <v>0.74099999999999999</v>
      </c>
      <c r="BQ71" s="5"/>
      <c r="BR71" s="5"/>
      <c r="BS71" s="5"/>
      <c r="BT71" s="5">
        <f>VLOOKUP($A71,'[1]wc 180121'!$A:$D,4,FALSE)</f>
        <v>0.70899999999999996</v>
      </c>
      <c r="BU71" s="5"/>
      <c r="BV71" s="5"/>
      <c r="BW71" s="5"/>
      <c r="BX71" s="5"/>
      <c r="BY71" s="5"/>
      <c r="BZ71" s="5"/>
      <c r="CA71" s="5">
        <v>30.94</v>
      </c>
      <c r="CB71" s="5"/>
      <c r="CC71" s="5">
        <v>13.481</v>
      </c>
      <c r="CD71" s="5"/>
      <c r="CE71" s="5"/>
      <c r="CF71" s="5"/>
      <c r="CG71" s="5"/>
      <c r="CH71" s="5"/>
      <c r="CI71" s="5">
        <v>4.13</v>
      </c>
      <c r="CJ71" s="5">
        <v>5.649</v>
      </c>
      <c r="CK71" s="5">
        <v>7.8689999999999998</v>
      </c>
      <c r="CL71" s="5"/>
      <c r="CM71" s="5"/>
      <c r="CN71" s="5"/>
      <c r="CO71" s="5">
        <v>11.79</v>
      </c>
      <c r="CP71" s="5">
        <v>30.12</v>
      </c>
      <c r="CQ71" s="5"/>
      <c r="CR71" s="11">
        <f t="shared" si="2"/>
        <v>52458</v>
      </c>
      <c r="CS71" s="6" t="str">
        <f t="shared" si="2"/>
        <v>Preston Lodge, Prestonpans</v>
      </c>
      <c r="CT71" s="6" t="str">
        <f t="shared" si="2"/>
        <v>Destination</v>
      </c>
    </row>
    <row r="72" spans="1:98" x14ac:dyDescent="0.3">
      <c r="A72" s="11">
        <v>52459</v>
      </c>
      <c r="B72" s="6" t="s">
        <v>195</v>
      </c>
      <c r="C72" s="27" t="str">
        <f>VLOOKUP(A72,'[1]wc 130720'!I:K,3,FALSE)</f>
        <v>Destination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>
        <f>VLOOKUP($A72,'[1]wc 200720'!$A:$D,4,FALSE)</f>
        <v>50.25</v>
      </c>
      <c r="AU72" s="5">
        <f>VLOOKUP($A72,'[1]wc 270720'!$A:$D,4,FALSE)</f>
        <v>67.120999999999995</v>
      </c>
      <c r="AV72" s="5">
        <f>VLOOKUP($A72,'[1]wc 030820'!$A:$D,4,FALSE)</f>
        <v>67.069999999999993</v>
      </c>
      <c r="AW72" s="5">
        <f>VLOOKUP($A72,'[1]wc 100820'!$A:$D,4,FALSE)</f>
        <v>50.901000000000003</v>
      </c>
      <c r="AX72" s="5">
        <f>VLOOKUP($A72,'[1]wc 170820'!$A:$D,4,FALSE)</f>
        <v>30.338999999999999</v>
      </c>
      <c r="AY72" s="5">
        <f>VLOOKUP($A72,'[1]wc 240820'!$A:$D,4,FALSE)</f>
        <v>8.8209999999999997</v>
      </c>
      <c r="AZ72" s="5">
        <f>VLOOKUP($A72,'[1]wc 310820'!$A:$D,4,FALSE)</f>
        <v>17.459</v>
      </c>
      <c r="BA72" s="5">
        <f>VLOOKUP($A72,'[1]wc 070920'!$A:$D,4,FALSE)</f>
        <v>38.701000000000001</v>
      </c>
      <c r="BB72" s="5"/>
      <c r="BC72" s="5">
        <f>VLOOKUP($A72,'[1]wc 210920'!$A:$D,4,FALSE)</f>
        <v>29.7</v>
      </c>
      <c r="BD72" s="5">
        <f>VLOOKUP($A72,'[1]wc 280920'!$A:$D,4,FALSE)</f>
        <v>16.289000000000001</v>
      </c>
      <c r="BE72" s="5">
        <f>VLOOKUP($A72,'[1]wc 051020'!$A:$D,4,FALSE)</f>
        <v>20.11</v>
      </c>
      <c r="BF72" s="5">
        <f>VLOOKUP($A72,'[1]wc 121020'!$A:$D,4,FALSE)</f>
        <v>9.4589999999999996</v>
      </c>
      <c r="BG72" s="5">
        <f>VLOOKUP($A72,'[1]wc 191020'!$A:$D,4,FALSE)</f>
        <v>17.670999999999999</v>
      </c>
      <c r="BH72" s="5">
        <f>VLOOKUP($A72,'[1]wc 261020'!$A:$D,4,FALSE)</f>
        <v>9.1489999999999991</v>
      </c>
      <c r="BI72" s="5">
        <f>VLOOKUP($A72,'[1]wc 021120'!$A:$D,4,FALSE)</f>
        <v>32.551000000000002</v>
      </c>
      <c r="BJ72" s="5">
        <f>VLOOKUP($A72,'[1]wc 091120'!$A:$D,4,FALSE)</f>
        <v>9.68</v>
      </c>
      <c r="BK72" s="5">
        <f>VLOOKUP($A72,'[1]wc 161120'!$A:$D,4,FALSE)</f>
        <v>32.451000000000001</v>
      </c>
      <c r="BL72" s="5">
        <f>VLOOKUP($A72,'[1]wc 231120'!$A:$D,4,FALSE)</f>
        <v>63.228999999999999</v>
      </c>
      <c r="BM72" s="5">
        <f>VLOOKUP($A72,'[1]wc 301120'!$A:$D,4,FALSE)</f>
        <v>49.570999999999998</v>
      </c>
      <c r="BN72" s="5"/>
      <c r="BO72" s="5"/>
      <c r="BP72" s="5">
        <f>VLOOKUP($A72,'[1]wc 211220'!$A:$D,4,FALSE)</f>
        <v>17.699000000000002</v>
      </c>
      <c r="BQ72" s="5">
        <f>VLOOKUP($A72,'[1]wc 281220'!$A:$D,4,FALSE)</f>
        <v>57.802</v>
      </c>
      <c r="BR72" s="5">
        <f>VLOOKUP($A72,'[1]wc 040121'!$A:$D,4,FALSE)</f>
        <v>69.64</v>
      </c>
      <c r="BS72" s="5">
        <f>VLOOKUP($A72,'[1]wc 110121'!$A:$D,4,FALSE)</f>
        <v>23.75</v>
      </c>
      <c r="BT72" s="5"/>
      <c r="BU72" s="5">
        <f>VLOOKUP($A72,'[1]wc 250121'!$A:$D,4,FALSE)</f>
        <v>54.408999999999999</v>
      </c>
      <c r="BV72" s="5"/>
      <c r="BW72" s="5"/>
      <c r="BX72" s="5">
        <f>VLOOKUP($A72,'[1]wc 150221'!$A:$D,4,FALSE)</f>
        <v>42.112000000000002</v>
      </c>
      <c r="BY72" s="5">
        <f>VLOOKUP($A72,'[1]wc 220221'!$A:$D,4,FALSE)</f>
        <v>31.039000000000001</v>
      </c>
      <c r="BZ72" s="5">
        <f>VLOOKUP($A72,'[1]wc 010321'!$A:$D,4,FALSE)</f>
        <v>24.68</v>
      </c>
      <c r="CA72" s="5">
        <v>24.92</v>
      </c>
      <c r="CB72" s="5">
        <v>31.06</v>
      </c>
      <c r="CC72" s="5">
        <v>12.031000000000001</v>
      </c>
      <c r="CD72" s="5"/>
      <c r="CE72" s="5">
        <v>15.759</v>
      </c>
      <c r="CF72" s="5">
        <v>59.509</v>
      </c>
      <c r="CG72" s="5">
        <v>62.140999999999998</v>
      </c>
      <c r="CH72" s="5">
        <v>52.420999999999999</v>
      </c>
      <c r="CI72" s="5">
        <v>32.630000000000003</v>
      </c>
      <c r="CJ72" s="5">
        <v>54.168999999999997</v>
      </c>
      <c r="CK72" s="5">
        <v>96.11</v>
      </c>
      <c r="CL72" s="5">
        <v>37.161000000000001</v>
      </c>
      <c r="CM72" s="5">
        <v>82.819000000000003</v>
      </c>
      <c r="CN72" s="5">
        <v>33.561999999999998</v>
      </c>
      <c r="CO72" s="5">
        <v>81.308000000000007</v>
      </c>
      <c r="CP72" s="5">
        <v>18.510000000000002</v>
      </c>
      <c r="CQ72" s="5">
        <v>52.51</v>
      </c>
      <c r="CR72" s="11">
        <f t="shared" si="2"/>
        <v>52459</v>
      </c>
      <c r="CS72" s="6" t="str">
        <f t="shared" si="2"/>
        <v>Winterfield Golf Club, Dunbar</v>
      </c>
      <c r="CT72" s="6" t="str">
        <f t="shared" si="2"/>
        <v>Destination</v>
      </c>
    </row>
    <row r="73" spans="1:98" x14ac:dyDescent="0.3">
      <c r="A73" s="11">
        <v>52460</v>
      </c>
      <c r="B73" s="6" t="s">
        <v>190</v>
      </c>
      <c r="C73" s="27" t="str">
        <f>VLOOKUP(A73,'[1]wc 130720'!I:K,3,FALSE)</f>
        <v>Destination</v>
      </c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>
        <v>3.69</v>
      </c>
      <c r="AN73" s="5"/>
      <c r="AO73" s="5"/>
      <c r="AP73" s="5"/>
      <c r="AQ73" s="5">
        <v>52.209000000000003</v>
      </c>
      <c r="AR73" s="5">
        <v>66.650000000000006</v>
      </c>
      <c r="AS73" s="5">
        <f>VLOOKUP($A73,'[1]wc 130720'!$A:$D,4,FALSE)</f>
        <v>39.97</v>
      </c>
      <c r="AT73" s="5">
        <f>VLOOKUP($A73,'[1]wc 200720'!$A:$D,4,FALSE)</f>
        <v>23.95</v>
      </c>
      <c r="AU73" s="5"/>
      <c r="AV73" s="5">
        <f>VLOOKUP($A73,'[1]wc 030820'!$A:$D,4,FALSE)</f>
        <v>53.06</v>
      </c>
      <c r="AW73" s="5"/>
      <c r="AX73" s="5">
        <f>VLOOKUP($A73,'[1]wc 170820'!$A:$D,4,FALSE)</f>
        <v>11.09</v>
      </c>
      <c r="AY73" s="5">
        <f>VLOOKUP($A73,'[1]wc 240820'!$A:$D,4,FALSE)</f>
        <v>13.039</v>
      </c>
      <c r="AZ73" s="5">
        <f>VLOOKUP($A73,'[1]wc 310820'!$A:$D,4,FALSE)</f>
        <v>18.192</v>
      </c>
      <c r="BA73" s="5">
        <f>VLOOKUP($A73,'[1]wc 070920'!$A:$D,4,FALSE)</f>
        <v>22.789000000000001</v>
      </c>
      <c r="BB73" s="5">
        <f>VLOOKUP($A73,'[1]wc 140920'!$A:$D,4,FALSE)</f>
        <v>3.62</v>
      </c>
      <c r="BC73" s="5"/>
      <c r="BD73" s="5">
        <f>VLOOKUP($A73,'[1]wc 280920'!$A:$D,4,FALSE)</f>
        <v>17.440000000000001</v>
      </c>
      <c r="BE73" s="5">
        <f>VLOOKUP($A73,'[1]wc 051020'!$A:$D,4,FALSE)</f>
        <v>3.831</v>
      </c>
      <c r="BF73" s="5">
        <f>VLOOKUP($A73,'[1]wc 121020'!$A:$D,4,FALSE)</f>
        <v>12.558999999999999</v>
      </c>
      <c r="BG73" s="5">
        <f>VLOOKUP($A73,'[1]wc 191020'!$A:$D,4,FALSE)</f>
        <v>11.77</v>
      </c>
      <c r="BH73" s="5">
        <f>VLOOKUP($A73,'[1]wc 261020'!$A:$D,4,FALSE)</f>
        <v>13.41</v>
      </c>
      <c r="BI73" s="5">
        <f>VLOOKUP($A73,'[1]wc 021120'!$A:$D,4,FALSE)</f>
        <v>12.510999999999999</v>
      </c>
      <c r="BJ73" s="5">
        <f>VLOOKUP($A73,'[1]wc 091120'!$A:$D,4,FALSE)</f>
        <v>1.6</v>
      </c>
      <c r="BK73" s="5">
        <f>VLOOKUP($A73,'[1]wc 161120'!$A:$D,4,FALSE)</f>
        <v>23.23</v>
      </c>
      <c r="BL73" s="5"/>
      <c r="BM73" s="5">
        <f>VLOOKUP($A73,'[1]wc 301120'!$A:$D,4,FALSE)</f>
        <v>7.9</v>
      </c>
      <c r="BN73" s="5">
        <f>VLOOKUP($A73,'[1]wc 071220'!$A:$D,4,FALSE)</f>
        <v>118.209</v>
      </c>
      <c r="BO73" s="5">
        <f>VLOOKUP($A73,'[1]wc 141220'!$A:$D,4,FALSE)</f>
        <v>57.920999999999999</v>
      </c>
      <c r="BP73" s="5">
        <f>VLOOKUP($A73,'[1]wc 211220'!$A:$D,4,FALSE)</f>
        <v>148.899</v>
      </c>
      <c r="BQ73" s="5">
        <f>VLOOKUP($A73,'[1]wc 281220'!$A:$D,4,FALSE)</f>
        <v>69.72</v>
      </c>
      <c r="BR73" s="5">
        <f>VLOOKUP($A73,'[1]wc 040121'!$A:$D,4,FALSE)</f>
        <v>127.181</v>
      </c>
      <c r="BS73" s="5">
        <f>VLOOKUP($A73,'[1]wc 110121'!$A:$D,4,FALSE)</f>
        <v>135.839</v>
      </c>
      <c r="BT73" s="5">
        <f>VLOOKUP($A73,'[1]wc 180121'!$A:$D,4,FALSE)</f>
        <v>143.49</v>
      </c>
      <c r="BU73" s="5">
        <f>VLOOKUP($A73,'[1]wc 250121'!$A:$D,4,FALSE)</f>
        <v>101.37</v>
      </c>
      <c r="BV73" s="5">
        <f>VLOOKUP($A73,'[1]wc 010221'!$A:$D,4,FALSE)</f>
        <v>93.661000000000001</v>
      </c>
      <c r="BW73" s="5">
        <f>VLOOKUP($A73,'[1]wc 080221'!$A:$D,4,FALSE)</f>
        <v>123.679</v>
      </c>
      <c r="BX73" s="5">
        <f>VLOOKUP($A73,'[1]wc 150221'!$A:$D,4,FALSE)</f>
        <v>98.831000000000003</v>
      </c>
      <c r="BY73" s="5">
        <f>VLOOKUP($A73,'[1]wc 220221'!$A:$D,4,FALSE)</f>
        <v>88.088999999999999</v>
      </c>
      <c r="BZ73" s="5">
        <f>VLOOKUP($A73,'[1]wc 010321'!$A:$D,4,FALSE)</f>
        <v>68.319000000000003</v>
      </c>
      <c r="CA73" s="5">
        <v>131.52099999999999</v>
      </c>
      <c r="CB73" s="5">
        <v>60.210999999999999</v>
      </c>
      <c r="CC73" s="5">
        <v>58.11</v>
      </c>
      <c r="CD73" s="5">
        <v>25.39</v>
      </c>
      <c r="CE73" s="5">
        <v>77.399000000000001</v>
      </c>
      <c r="CF73" s="5">
        <v>52.741</v>
      </c>
      <c r="CG73" s="5">
        <v>16.669</v>
      </c>
      <c r="CH73" s="5">
        <v>71.540999999999997</v>
      </c>
      <c r="CI73" s="5">
        <v>28.51</v>
      </c>
      <c r="CJ73" s="5">
        <v>7.399</v>
      </c>
      <c r="CK73" s="5">
        <v>49.11</v>
      </c>
      <c r="CL73" s="5">
        <v>54.110999999999997</v>
      </c>
      <c r="CM73" s="5">
        <v>8.99</v>
      </c>
      <c r="CN73" s="5">
        <v>105.98</v>
      </c>
      <c r="CO73" s="5">
        <v>38.789000000000001</v>
      </c>
      <c r="CP73" s="5">
        <v>55.628999999999998</v>
      </c>
      <c r="CQ73" s="5">
        <v>49.99</v>
      </c>
      <c r="CR73" s="11">
        <f t="shared" si="2"/>
        <v>52460</v>
      </c>
      <c r="CS73" s="6" t="str">
        <f t="shared" si="2"/>
        <v>Dryden Cottages, East Saltoun</v>
      </c>
      <c r="CT73" s="6" t="str">
        <f t="shared" si="2"/>
        <v>Destination</v>
      </c>
    </row>
    <row r="74" spans="1:98" x14ac:dyDescent="0.3">
      <c r="A74" s="11">
        <v>52461</v>
      </c>
      <c r="B74" s="6" t="s">
        <v>192</v>
      </c>
      <c r="C74" s="27" t="s">
        <v>10</v>
      </c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>
        <f>VLOOKUP($A74,'[1]wc 070920'!$A:$D,4,FALSE)</f>
        <v>121.402</v>
      </c>
      <c r="BB74" s="5">
        <f>VLOOKUP($A74,'[1]wc 140920'!$A:$D,4,FALSE)</f>
        <v>86.527000000000001</v>
      </c>
      <c r="BC74" s="5">
        <f>VLOOKUP($A74,'[1]wc 210920'!$A:$D,4,FALSE)</f>
        <v>52.741999999999997</v>
      </c>
      <c r="BD74" s="5">
        <f>VLOOKUP($A74,'[1]wc 280920'!$A:$D,4,FALSE)</f>
        <v>78.988</v>
      </c>
      <c r="BE74" s="5">
        <f>VLOOKUP($A74,'[1]wc 051020'!$A:$D,4,FALSE)</f>
        <v>56.756</v>
      </c>
      <c r="BF74" s="5">
        <f>VLOOKUP($A74,'[1]wc 121020'!$A:$D,4,FALSE)</f>
        <v>106.032</v>
      </c>
      <c r="BG74" s="5">
        <f>VLOOKUP($A74,'[1]wc 191020'!$A:$D,4,FALSE)</f>
        <v>127.298</v>
      </c>
      <c r="BH74" s="5">
        <f>VLOOKUP($A74,'[1]wc 261020'!$A:$D,4,FALSE)</f>
        <v>57.776000000000003</v>
      </c>
      <c r="BI74" s="5">
        <f>VLOOKUP($A74,'[1]wc 021120'!$A:$D,4,FALSE)</f>
        <v>114.55200000000001</v>
      </c>
      <c r="BJ74" s="5">
        <f>VLOOKUP($A74,'[1]wc 091120'!$A:$D,4,FALSE)</f>
        <v>96.052000000000007</v>
      </c>
      <c r="BK74" s="5">
        <f>VLOOKUP($A74,'[1]wc 161120'!$A:$D,4,FALSE)</f>
        <v>175.809</v>
      </c>
      <c r="BL74" s="5">
        <f>VLOOKUP($A74,'[1]wc 231120'!$A:$D,4,FALSE)</f>
        <v>95.099000000000004</v>
      </c>
      <c r="BM74" s="5">
        <f>VLOOKUP($A74,'[1]wc 301120'!$A:$D,4,FALSE)</f>
        <v>19.518999999999998</v>
      </c>
      <c r="BN74" s="5">
        <f>VLOOKUP($A74,'[1]wc 071220'!$A:$D,4,FALSE)</f>
        <v>52.994</v>
      </c>
      <c r="BO74" s="5">
        <f>VLOOKUP($A74,'[1]wc 141220'!$A:$D,4,FALSE)</f>
        <v>52.197000000000003</v>
      </c>
      <c r="BP74" s="5">
        <f>VLOOKUP($A74,'[1]wc 211220'!$A:$D,4,FALSE)</f>
        <v>114.285</v>
      </c>
      <c r="BQ74" s="5">
        <f>VLOOKUP($A74,'[1]wc 281220'!$A:$D,4,FALSE)</f>
        <v>243.30600000000001</v>
      </c>
      <c r="BR74" s="5">
        <f>VLOOKUP($A74,'[1]wc 040121'!$A:$D,4,FALSE)</f>
        <v>131.922</v>
      </c>
      <c r="BS74" s="5">
        <f>VLOOKUP($A74,'[1]wc 110121'!$A:$D,4,FALSE)</f>
        <v>41.441000000000003</v>
      </c>
      <c r="BT74" s="5">
        <f>VLOOKUP($A74,'[1]wc 180121'!$A:$D,4,FALSE)</f>
        <v>83.962000000000003</v>
      </c>
      <c r="BU74" s="5">
        <f>VLOOKUP($A74,'[1]wc 250121'!$A:$D,4,FALSE)</f>
        <v>227.09800000000001</v>
      </c>
      <c r="BV74" s="5">
        <f>VLOOKUP($A74,'[1]wc 010221'!$A:$D,4,FALSE)</f>
        <v>212.578</v>
      </c>
      <c r="BW74" s="5">
        <f>VLOOKUP($A74,'[1]wc 080221'!$A:$D,4,FALSE)</f>
        <v>65.516999999999996</v>
      </c>
      <c r="BX74" s="5">
        <f>VLOOKUP($A74,'[1]wc 150221'!$A:$D,4,FALSE)</f>
        <v>110.505</v>
      </c>
      <c r="BY74" s="5">
        <f>VLOOKUP($A74,'[1]wc 220221'!$A:$D,4,FALSE)</f>
        <v>180.59200000000001</v>
      </c>
      <c r="BZ74" s="5">
        <f>VLOOKUP($A74,'[1]wc 010321'!$A:$D,4,FALSE)</f>
        <v>165.73500000000001</v>
      </c>
      <c r="CA74" s="5">
        <v>190.03100000000001</v>
      </c>
      <c r="CB74" s="5">
        <v>120.88</v>
      </c>
      <c r="CC74" s="5">
        <v>364.74599999999998</v>
      </c>
      <c r="CD74" s="5">
        <v>328.39699999999999</v>
      </c>
      <c r="CE74" s="5">
        <v>274.36799999999999</v>
      </c>
      <c r="CF74" s="5">
        <v>498.85899999999998</v>
      </c>
      <c r="CG74" s="5">
        <v>288.39100000000002</v>
      </c>
      <c r="CH74" s="5">
        <v>265.87299999999999</v>
      </c>
      <c r="CI74" s="5">
        <v>483.19299999999998</v>
      </c>
      <c r="CJ74" s="5">
        <v>230.767</v>
      </c>
      <c r="CK74" s="5">
        <v>277.07</v>
      </c>
      <c r="CL74" s="5">
        <v>314.41199999999998</v>
      </c>
      <c r="CM74" s="5">
        <v>394.411</v>
      </c>
      <c r="CN74" s="5">
        <v>238.286</v>
      </c>
      <c r="CO74" s="5">
        <v>430.92200000000003</v>
      </c>
      <c r="CP74" s="5">
        <v>485.90300000000002</v>
      </c>
      <c r="CQ74" s="5">
        <v>328.02100000000002</v>
      </c>
      <c r="CR74" s="11">
        <f t="shared" si="2"/>
        <v>52461</v>
      </c>
      <c r="CS74" s="6" t="str">
        <f t="shared" si="2"/>
        <v>Park and Choose, Wallyford</v>
      </c>
      <c r="CT74" s="6" t="str">
        <f t="shared" si="2"/>
        <v>Journey</v>
      </c>
    </row>
    <row r="75" spans="1:98" x14ac:dyDescent="0.3">
      <c r="A75" s="11">
        <v>52462</v>
      </c>
      <c r="B75" s="6" t="s">
        <v>192</v>
      </c>
      <c r="C75" s="27" t="s">
        <v>10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>
        <f>VLOOKUP($A75,'[1]wc 070920'!$A:$D,4,FALSE)</f>
        <v>97.686000000000007</v>
      </c>
      <c r="BB75" s="5">
        <f>VLOOKUP($A75,'[1]wc 140920'!$A:$D,4,FALSE)</f>
        <v>260.411</v>
      </c>
      <c r="BC75" s="5">
        <f>VLOOKUP($A75,'[1]wc 210920'!$A:$D,4,FALSE)</f>
        <v>167.51300000000001</v>
      </c>
      <c r="BD75" s="5">
        <f>VLOOKUP($A75,'[1]wc 280920'!$A:$D,4,FALSE)</f>
        <v>157.85900000000001</v>
      </c>
      <c r="BE75" s="5">
        <f>VLOOKUP($A75,'[1]wc 051020'!$A:$D,4,FALSE)</f>
        <v>135.86099999999999</v>
      </c>
      <c r="BF75" s="5">
        <f>VLOOKUP($A75,'[1]wc 121020'!$A:$D,4,FALSE)</f>
        <v>38.040999999999997</v>
      </c>
      <c r="BG75" s="5">
        <f>VLOOKUP($A75,'[1]wc 191020'!$A:$D,4,FALSE)</f>
        <v>115.467</v>
      </c>
      <c r="BH75" s="5">
        <f>VLOOKUP($A75,'[1]wc 261020'!$A:$D,4,FALSE)</f>
        <v>65.710999999999999</v>
      </c>
      <c r="BI75" s="5">
        <f>VLOOKUP($A75,'[1]wc 021120'!$A:$D,4,FALSE)</f>
        <v>30.324000000000002</v>
      </c>
      <c r="BJ75" s="5">
        <f>VLOOKUP($A75,'[1]wc 091120'!$A:$D,4,FALSE)</f>
        <v>70.248999999999995</v>
      </c>
      <c r="BK75" s="5">
        <f>VLOOKUP($A75,'[1]wc 161120'!$A:$D,4,FALSE)</f>
        <v>64.131</v>
      </c>
      <c r="BL75" s="5">
        <f>VLOOKUP($A75,'[1]wc 231120'!$A:$D,4,FALSE)</f>
        <v>147.60599999999999</v>
      </c>
      <c r="BM75" s="5">
        <f>VLOOKUP($A75,'[1]wc 301120'!$A:$D,4,FALSE)</f>
        <v>83.197999999999993</v>
      </c>
      <c r="BN75" s="5">
        <f>VLOOKUP($A75,'[1]wc 071220'!$A:$D,4,FALSE)</f>
        <v>98.977999999999994</v>
      </c>
      <c r="BO75" s="5">
        <f>VLOOKUP($A75,'[1]wc 141220'!$A:$D,4,FALSE)</f>
        <v>300.495</v>
      </c>
      <c r="BP75" s="5">
        <f>VLOOKUP($A75,'[1]wc 211220'!$A:$D,4,FALSE)</f>
        <v>131.358</v>
      </c>
      <c r="BQ75" s="5">
        <f>VLOOKUP($A75,'[1]wc 281220'!$A:$D,4,FALSE)</f>
        <v>8.2609999999999992</v>
      </c>
      <c r="BR75" s="5">
        <f>VLOOKUP($A75,'[1]wc 040121'!$A:$D,4,FALSE)</f>
        <v>138.89099999999999</v>
      </c>
      <c r="BS75" s="5">
        <f>VLOOKUP($A75,'[1]wc 110121'!$A:$D,4,FALSE)</f>
        <v>137.107</v>
      </c>
      <c r="BT75" s="5">
        <f>VLOOKUP($A75,'[1]wc 180121'!$A:$D,4,FALSE)</f>
        <v>242.98699999999999</v>
      </c>
      <c r="BU75" s="5">
        <f>VLOOKUP($A75,'[1]wc 250121'!$A:$D,4,FALSE)</f>
        <v>178.49199999999999</v>
      </c>
      <c r="BV75" s="5">
        <f>VLOOKUP($A75,'[1]wc 010221'!$A:$D,4,FALSE)</f>
        <v>113.414</v>
      </c>
      <c r="BW75" s="5">
        <f>VLOOKUP($A75,'[1]wc 080221'!$A:$D,4,FALSE)</f>
        <v>29.646000000000001</v>
      </c>
      <c r="BX75" s="5">
        <f>VLOOKUP($A75,'[1]wc 150221'!$A:$D,4,FALSE)</f>
        <v>86.468000000000004</v>
      </c>
      <c r="BY75" s="5">
        <f>VLOOKUP($A75,'[1]wc 220221'!$A:$D,4,FALSE)</f>
        <v>141.97999999999999</v>
      </c>
      <c r="BZ75" s="5">
        <f>VLOOKUP($A75,'[1]wc 010321'!$A:$D,4,FALSE)</f>
        <v>218.53700000000001</v>
      </c>
      <c r="CA75" s="5">
        <v>153.01599999999999</v>
      </c>
      <c r="CB75" s="5">
        <v>119.95399999999999</v>
      </c>
      <c r="CC75" s="5">
        <v>174.75399999999999</v>
      </c>
      <c r="CD75" s="5">
        <v>87.033000000000001</v>
      </c>
      <c r="CE75" s="5">
        <v>133.22399999999999</v>
      </c>
      <c r="CF75" s="5">
        <v>163.756</v>
      </c>
      <c r="CG75" s="5">
        <v>242.827</v>
      </c>
      <c r="CH75" s="5">
        <v>219.84</v>
      </c>
      <c r="CI75" s="5">
        <v>242.83600000000001</v>
      </c>
      <c r="CJ75" s="5">
        <v>216.92699999999999</v>
      </c>
      <c r="CK75" s="5">
        <v>214.696</v>
      </c>
      <c r="CL75" s="5">
        <v>226.482</v>
      </c>
      <c r="CM75" s="5">
        <v>416.03699999999998</v>
      </c>
      <c r="CN75" s="5">
        <v>298.464</v>
      </c>
      <c r="CO75" s="5">
        <v>124.129</v>
      </c>
      <c r="CP75" s="5">
        <v>302.82400000000001</v>
      </c>
      <c r="CQ75" s="5">
        <v>255.80799999999999</v>
      </c>
      <c r="CR75" s="11">
        <f t="shared" si="2"/>
        <v>52462</v>
      </c>
      <c r="CS75" s="6" t="str">
        <f t="shared" si="2"/>
        <v>Park and Choose, Wallyford</v>
      </c>
      <c r="CT75" s="6" t="str">
        <f t="shared" si="2"/>
        <v>Journey</v>
      </c>
    </row>
    <row r="76" spans="1:98" x14ac:dyDescent="0.3">
      <c r="A76" s="11">
        <v>52724</v>
      </c>
      <c r="B76" s="6" t="s">
        <v>192</v>
      </c>
      <c r="C76" s="27" t="s">
        <v>6</v>
      </c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>
        <v>1.74</v>
      </c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>
        <f>VLOOKUP($A76,'[1]wc 210920'!$A:$D,4,FALSE)</f>
        <v>0.42</v>
      </c>
      <c r="BD76" s="5"/>
      <c r="BE76" s="5"/>
      <c r="BF76" s="5"/>
      <c r="BG76" s="5"/>
      <c r="BH76" s="5">
        <f>VLOOKUP($A76,'[1]wc 261020'!$A:$D,4,FALSE)</f>
        <v>30.47</v>
      </c>
      <c r="BI76" s="5"/>
      <c r="BJ76" s="5">
        <f>VLOOKUP($A76,'[1]wc 091120'!$A:$D,4,FALSE)</f>
        <v>6.6890000000000001</v>
      </c>
      <c r="BK76" s="5"/>
      <c r="BL76" s="5"/>
      <c r="BM76" s="5">
        <f>VLOOKUP($A76,'[1]wc 301120'!$A:$D,4,FALSE)</f>
        <v>2.3889999999999998</v>
      </c>
      <c r="BN76" s="5"/>
      <c r="BO76" s="5"/>
      <c r="BP76" s="5"/>
      <c r="BQ76" s="5"/>
      <c r="BR76" s="5"/>
      <c r="BS76" s="5">
        <f>VLOOKUP($A76,'[1]wc 110121'!$A:$D,4,FALSE)</f>
        <v>0</v>
      </c>
      <c r="BT76" s="5"/>
      <c r="BU76" s="5">
        <f>VLOOKUP($A76,'[1]wc 250121'!$A:$D,4,FALSE)</f>
        <v>17.681000000000001</v>
      </c>
      <c r="BV76" s="5"/>
      <c r="BW76" s="5"/>
      <c r="BX76" s="5"/>
      <c r="BY76" s="5">
        <f>VLOOKUP($A76,'[1]wc 220221'!$A:$D,4,FALSE)</f>
        <v>12.978999999999999</v>
      </c>
      <c r="BZ76" s="5">
        <f>VLOOKUP($A76,'[1]wc 010321'!$A:$D,4,FALSE)</f>
        <v>20.48</v>
      </c>
      <c r="CA76" s="5">
        <v>31.649000000000001</v>
      </c>
      <c r="CB76" s="5"/>
      <c r="CC76" s="5">
        <v>44.27</v>
      </c>
      <c r="CD76" s="5">
        <v>26.048999999999999</v>
      </c>
      <c r="CE76" s="5">
        <v>6.9390000000000001</v>
      </c>
      <c r="CF76" s="5"/>
      <c r="CG76" s="5">
        <v>22.111000000000001</v>
      </c>
      <c r="CH76" s="5">
        <v>13.138999999999999</v>
      </c>
      <c r="CI76" s="5">
        <v>0.29099999999999998</v>
      </c>
      <c r="CJ76" s="5"/>
      <c r="CK76" s="5"/>
      <c r="CL76" s="5">
        <v>8.0609999999999999</v>
      </c>
      <c r="CM76" s="5">
        <v>8.99</v>
      </c>
      <c r="CN76" s="5">
        <v>3.26</v>
      </c>
      <c r="CO76" s="5">
        <v>6.1890000000000001</v>
      </c>
      <c r="CP76" s="5">
        <v>2.2989999999999999</v>
      </c>
      <c r="CQ76" s="5"/>
      <c r="CR76" s="11">
        <f t="shared" si="2"/>
        <v>52724</v>
      </c>
      <c r="CS76" s="6" t="str">
        <f t="shared" si="2"/>
        <v>Park and Choose, Wallyford</v>
      </c>
      <c r="CT76" s="6" t="str">
        <f t="shared" si="2"/>
        <v>Destination</v>
      </c>
    </row>
    <row r="77" spans="1:98" x14ac:dyDescent="0.3">
      <c r="A77" s="11">
        <v>52883</v>
      </c>
      <c r="B77" s="6" t="s">
        <v>192</v>
      </c>
      <c r="C77" s="27" t="s">
        <v>6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>
        <f>VLOOKUP($A77,'[1]wc 070920'!$A:$D,4,FALSE)</f>
        <v>2.7989999999999999</v>
      </c>
      <c r="BB77" s="5"/>
      <c r="BC77" s="5"/>
      <c r="BD77" s="5"/>
      <c r="BE77" s="5"/>
      <c r="BF77" s="5"/>
      <c r="BG77" s="5"/>
      <c r="BH77" s="5"/>
      <c r="BI77" s="5"/>
      <c r="BJ77" s="5">
        <f>VLOOKUP($A77,'[1]wc 091120'!$A:$D,4,FALSE)</f>
        <v>32.198999999999998</v>
      </c>
      <c r="BK77" s="5"/>
      <c r="BL77" s="5"/>
      <c r="BM77" s="5"/>
      <c r="BN77" s="5">
        <f>VLOOKUP($A77,'[1]wc 071220'!$A:$D,4,FALSE)</f>
        <v>7.7709999999999999</v>
      </c>
      <c r="BO77" s="5"/>
      <c r="BP77" s="5">
        <f>VLOOKUP($A77,'[1]wc 211220'!$A:$D,4,FALSE)</f>
        <v>2.0990000000000002</v>
      </c>
      <c r="BQ77" s="5">
        <f>VLOOKUP($A77,'[1]wc 281220'!$A:$D,4,FALSE)</f>
        <v>1.42</v>
      </c>
      <c r="BR77" s="5">
        <f>VLOOKUP($A77,'[1]wc 040121'!$A:$D,4,FALSE)</f>
        <v>5.66</v>
      </c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>
        <v>23.96</v>
      </c>
      <c r="CH77" s="5">
        <v>28.370999999999999</v>
      </c>
      <c r="CI77" s="5"/>
      <c r="CJ77" s="5">
        <v>1.91</v>
      </c>
      <c r="CK77" s="5"/>
      <c r="CL77" s="5">
        <v>8.4090000000000007</v>
      </c>
      <c r="CM77" s="5"/>
      <c r="CN77" s="5"/>
      <c r="CO77" s="5"/>
      <c r="CP77" s="5">
        <v>8.4689999999999994</v>
      </c>
      <c r="CQ77" s="5"/>
      <c r="CR77" s="11">
        <f t="shared" si="2"/>
        <v>52883</v>
      </c>
      <c r="CS77" s="6" t="str">
        <f t="shared" si="2"/>
        <v>Park and Choose, Wallyford</v>
      </c>
      <c r="CT77" s="6" t="str">
        <f t="shared" si="2"/>
        <v>Destination</v>
      </c>
    </row>
    <row r="78" spans="1:98" x14ac:dyDescent="0.3">
      <c r="A78" s="11">
        <v>52884</v>
      </c>
      <c r="B78" s="6" t="s">
        <v>192</v>
      </c>
      <c r="C78" s="27" t="s">
        <v>6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>
        <f>VLOOKUP($A78,'[1]wc 021120'!$A:$D,4,FALSE)</f>
        <v>24.119</v>
      </c>
      <c r="BJ78" s="5"/>
      <c r="BK78" s="5"/>
      <c r="BL78" s="5">
        <f>VLOOKUP($A78,'[1]wc 231120'!$A:$D,4,FALSE)</f>
        <v>22.38</v>
      </c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>
        <f>VLOOKUP($A78,'[1]wc 080221'!$A:$D,4,FALSE)</f>
        <v>2.25</v>
      </c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>
        <v>7.7089999999999996</v>
      </c>
      <c r="CI78" s="5"/>
      <c r="CJ78" s="5">
        <v>3.52</v>
      </c>
      <c r="CK78" s="5"/>
      <c r="CL78" s="5"/>
      <c r="CM78" s="5">
        <v>24.27</v>
      </c>
      <c r="CN78" s="5"/>
      <c r="CO78" s="5"/>
      <c r="CP78" s="5"/>
      <c r="CQ78" s="5"/>
      <c r="CR78" s="11">
        <f t="shared" si="2"/>
        <v>52884</v>
      </c>
      <c r="CS78" s="6" t="str">
        <f t="shared" si="2"/>
        <v>Park and Choose, Wallyford</v>
      </c>
      <c r="CT78" s="6" t="str">
        <f t="shared" si="2"/>
        <v>Destination</v>
      </c>
    </row>
    <row r="79" spans="1:98" x14ac:dyDescent="0.3">
      <c r="A79" s="11">
        <v>52885</v>
      </c>
      <c r="B79" s="6" t="s">
        <v>192</v>
      </c>
      <c r="C79" s="27" t="s">
        <v>6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>
        <f>VLOOKUP($A79,'[1]wc 141220'!$A:$D,4,FALSE)</f>
        <v>7.6710000000000003</v>
      </c>
      <c r="BP79" s="5"/>
      <c r="BQ79" s="5"/>
      <c r="BR79" s="5">
        <f>VLOOKUP($A79,'[1]wc 040121'!$A:$D,4,FALSE)</f>
        <v>6.93</v>
      </c>
      <c r="BS79" s="5"/>
      <c r="BT79" s="5"/>
      <c r="BU79" s="5"/>
      <c r="BV79" s="5"/>
      <c r="BW79" s="5"/>
      <c r="BX79" s="5">
        <f>VLOOKUP($A79,'[1]wc 150221'!$A:$D,4,FALSE)</f>
        <v>15.15</v>
      </c>
      <c r="BY79" s="5"/>
      <c r="BZ79" s="5"/>
      <c r="CA79" s="5"/>
      <c r="CB79" s="5"/>
      <c r="CC79" s="5"/>
      <c r="CD79" s="5"/>
      <c r="CE79" s="5"/>
      <c r="CF79" s="5"/>
      <c r="CG79" s="5">
        <v>5.859</v>
      </c>
      <c r="CH79" s="5"/>
      <c r="CI79" s="5"/>
      <c r="CJ79" s="5"/>
      <c r="CK79" s="5"/>
      <c r="CL79" s="5"/>
      <c r="CM79" s="5">
        <v>56.56</v>
      </c>
      <c r="CN79" s="5">
        <v>30.361000000000001</v>
      </c>
      <c r="CO79" s="5">
        <v>17.478999999999999</v>
      </c>
      <c r="CP79" s="5"/>
      <c r="CQ79" s="5">
        <v>28.61</v>
      </c>
      <c r="CR79" s="11">
        <f t="shared" si="2"/>
        <v>52885</v>
      </c>
      <c r="CS79" s="6" t="str">
        <f t="shared" si="2"/>
        <v>Park and Choose, Wallyford</v>
      </c>
      <c r="CT79" s="6" t="str">
        <f t="shared" si="2"/>
        <v>Destination</v>
      </c>
    </row>
    <row r="80" spans="1:98" x14ac:dyDescent="0.3">
      <c r="A80" s="11">
        <v>52886</v>
      </c>
      <c r="B80" s="6" t="s">
        <v>192</v>
      </c>
      <c r="C80" s="27" t="s">
        <v>6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>
        <f>VLOOKUP($A80,'[1]wc 070920'!$A:$D,4,FALSE)</f>
        <v>3.44</v>
      </c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>
        <v>0</v>
      </c>
      <c r="CD80" s="5">
        <v>3.4510000000000001</v>
      </c>
      <c r="CE80" s="5"/>
      <c r="CF80" s="5"/>
      <c r="CG80" s="5"/>
      <c r="CH80" s="5"/>
      <c r="CI80" s="5"/>
      <c r="CJ80" s="5"/>
      <c r="CK80" s="5"/>
      <c r="CL80" s="5"/>
      <c r="CM80" s="5">
        <v>29.728999999999999</v>
      </c>
      <c r="CN80" s="5"/>
      <c r="CO80" s="5">
        <v>86.35</v>
      </c>
      <c r="CP80" s="5">
        <v>28.321000000000002</v>
      </c>
      <c r="CQ80" s="5"/>
      <c r="CR80" s="11">
        <f t="shared" si="2"/>
        <v>52886</v>
      </c>
      <c r="CS80" s="6" t="str">
        <f t="shared" si="2"/>
        <v>Park and Choose, Wallyford</v>
      </c>
      <c r="CT80" s="6" t="str">
        <f t="shared" si="2"/>
        <v>Destination</v>
      </c>
    </row>
    <row r="81" spans="1:98" x14ac:dyDescent="0.3">
      <c r="A81" s="11">
        <v>52887</v>
      </c>
      <c r="B81" s="6" t="s">
        <v>192</v>
      </c>
      <c r="C81" s="27" t="s">
        <v>6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>
        <v>0</v>
      </c>
      <c r="CD81" s="5"/>
      <c r="CE81" s="5"/>
      <c r="CF81" s="5"/>
      <c r="CG81" s="5"/>
      <c r="CH81" s="5"/>
      <c r="CI81" s="5"/>
      <c r="CJ81" s="5"/>
      <c r="CK81" s="5"/>
      <c r="CL81" s="5">
        <v>17.71</v>
      </c>
      <c r="CM81" s="5"/>
      <c r="CN81" s="5">
        <v>26.631</v>
      </c>
      <c r="CO81" s="5"/>
      <c r="CP81" s="5"/>
      <c r="CQ81" s="5"/>
      <c r="CR81" s="11">
        <f t="shared" si="2"/>
        <v>52887</v>
      </c>
      <c r="CS81" s="6" t="str">
        <f t="shared" si="2"/>
        <v>Park and Choose, Wallyford</v>
      </c>
      <c r="CT81" s="6" t="str">
        <f t="shared" si="2"/>
        <v>Destination</v>
      </c>
    </row>
    <row r="82" spans="1:98" x14ac:dyDescent="0.3">
      <c r="A82" s="11">
        <v>52888</v>
      </c>
      <c r="B82" s="6" t="s">
        <v>192</v>
      </c>
      <c r="C82" s="27" t="s">
        <v>6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>
        <f>VLOOKUP($A82,'[1]wc 070920'!$A:$D,4,FALSE)</f>
        <v>1.62</v>
      </c>
      <c r="BB82" s="5">
        <f>VLOOKUP($A82,'[1]wc 140920'!$A:$D,4,FALSE)</f>
        <v>24.55</v>
      </c>
      <c r="BC82" s="5">
        <f>VLOOKUP($A82,'[1]wc 210920'!$A:$D,4,FALSE)</f>
        <v>24.55</v>
      </c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>
        <f>VLOOKUP($A82,'[1]wc 250121'!$A:$D,4,FALSE)</f>
        <v>4.7990000000000004</v>
      </c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>
        <v>10.991</v>
      </c>
      <c r="CG82" s="5">
        <v>5.84</v>
      </c>
      <c r="CH82" s="5"/>
      <c r="CI82" s="5"/>
      <c r="CJ82" s="5"/>
      <c r="CK82" s="5"/>
      <c r="CL82" s="5">
        <v>24.36</v>
      </c>
      <c r="CM82" s="5">
        <v>6.101</v>
      </c>
      <c r="CN82" s="5"/>
      <c r="CO82" s="5"/>
      <c r="CP82" s="5"/>
      <c r="CQ82" s="5"/>
      <c r="CR82" s="11">
        <f t="shared" si="2"/>
        <v>52888</v>
      </c>
      <c r="CS82" s="6" t="str">
        <f t="shared" si="2"/>
        <v>Park and Choose, Wallyford</v>
      </c>
      <c r="CT82" s="6" t="str">
        <f t="shared" si="2"/>
        <v>Destination</v>
      </c>
    </row>
    <row r="83" spans="1:98" x14ac:dyDescent="0.3">
      <c r="A83" s="11">
        <v>52889</v>
      </c>
      <c r="B83" s="6" t="s">
        <v>192</v>
      </c>
      <c r="C83" s="27" t="s">
        <v>6</v>
      </c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>
        <f>VLOOKUP($A83,'[1]wc 310820'!$A:$D,4,FALSE)</f>
        <v>14.33</v>
      </c>
      <c r="BA83" s="5"/>
      <c r="BB83" s="5"/>
      <c r="BC83" s="5">
        <f>VLOOKUP($A83,'[1]wc 210920'!$A:$D,4,FALSE)</f>
        <v>17.010000000000002</v>
      </c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>
        <f>VLOOKUP($A83,'[1]wc 180121'!$A:$D,4,FALSE)</f>
        <v>5.2089999999999996</v>
      </c>
      <c r="BU83" s="5">
        <f>VLOOKUP($A83,'[1]wc 250121'!$A:$D,4,FALSE)</f>
        <v>4.7709999999999999</v>
      </c>
      <c r="BV83" s="5"/>
      <c r="BW83" s="5"/>
      <c r="BX83" s="5">
        <f>VLOOKUP($A83,'[1]wc 150221'!$A:$D,4,FALSE)</f>
        <v>8.8000000000000007</v>
      </c>
      <c r="BY83" s="5">
        <f>VLOOKUP($A83,'[1]wc 220221'!$A:$D,4,FALSE)</f>
        <v>12.67</v>
      </c>
      <c r="BZ83" s="5"/>
      <c r="CA83" s="5"/>
      <c r="CB83" s="5"/>
      <c r="CC83" s="5"/>
      <c r="CD83" s="5"/>
      <c r="CE83" s="5"/>
      <c r="CF83" s="5">
        <v>5.44</v>
      </c>
      <c r="CG83" s="5"/>
      <c r="CH83" s="5">
        <v>4.2190000000000003</v>
      </c>
      <c r="CI83" s="5"/>
      <c r="CJ83" s="5"/>
      <c r="CK83" s="5">
        <v>39.68</v>
      </c>
      <c r="CL83" s="5">
        <v>18.998999999999999</v>
      </c>
      <c r="CM83" s="5">
        <v>39.380000000000003</v>
      </c>
      <c r="CN83" s="5"/>
      <c r="CO83" s="5"/>
      <c r="CP83" s="5"/>
      <c r="CQ83" s="5"/>
      <c r="CR83" s="11">
        <f t="shared" si="2"/>
        <v>52889</v>
      </c>
      <c r="CS83" s="6" t="str">
        <f t="shared" si="2"/>
        <v>Park and Choose, Wallyford</v>
      </c>
      <c r="CT83" s="6" t="str">
        <f t="shared" si="2"/>
        <v>Destination</v>
      </c>
    </row>
    <row r="84" spans="1:98" x14ac:dyDescent="0.3">
      <c r="A84" s="11">
        <v>52890</v>
      </c>
      <c r="B84" s="6" t="s">
        <v>192</v>
      </c>
      <c r="C84" s="27" t="s">
        <v>6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>
        <f>VLOOKUP($A84,'[1]wc 231120'!$A:$D,4,FALSE)</f>
        <v>8.33</v>
      </c>
      <c r="BM84" s="5"/>
      <c r="BN84" s="5"/>
      <c r="BO84" s="5"/>
      <c r="BP84" s="5"/>
      <c r="BQ84" s="5">
        <f>VLOOKUP($A84,'[1]wc 281220'!$A:$D,4,FALSE)</f>
        <v>25.85</v>
      </c>
      <c r="BR84" s="5"/>
      <c r="BS84" s="5"/>
      <c r="BT84" s="5">
        <f>VLOOKUP($A84,'[1]wc 180121'!$A:$D,4,FALSE)</f>
        <v>30.69</v>
      </c>
      <c r="BU84" s="5"/>
      <c r="BV84" s="5"/>
      <c r="BW84" s="5"/>
      <c r="BX84" s="5"/>
      <c r="BY84" s="5"/>
      <c r="BZ84" s="5"/>
      <c r="CA84" s="5"/>
      <c r="CB84" s="5"/>
      <c r="CC84" s="5">
        <v>26.66</v>
      </c>
      <c r="CD84" s="5">
        <v>7.76</v>
      </c>
      <c r="CE84" s="5"/>
      <c r="CF84" s="5"/>
      <c r="CG84" s="5"/>
      <c r="CH84" s="5">
        <v>14.21</v>
      </c>
      <c r="CI84" s="5"/>
      <c r="CJ84" s="5"/>
      <c r="CK84" s="5"/>
      <c r="CL84" s="5"/>
      <c r="CM84" s="5"/>
      <c r="CN84" s="5"/>
      <c r="CO84" s="5"/>
      <c r="CP84" s="5"/>
      <c r="CQ84" s="5"/>
      <c r="CR84" s="11">
        <f t="shared" si="2"/>
        <v>52890</v>
      </c>
      <c r="CS84" s="6" t="str">
        <f t="shared" si="2"/>
        <v>Park and Choose, Wallyford</v>
      </c>
      <c r="CT84" s="6" t="str">
        <f t="shared" si="2"/>
        <v>Destination</v>
      </c>
    </row>
    <row r="85" spans="1:98" x14ac:dyDescent="0.3">
      <c r="A85" s="11">
        <v>52891</v>
      </c>
      <c r="B85" s="6" t="s">
        <v>192</v>
      </c>
      <c r="C85" s="27" t="s">
        <v>6</v>
      </c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>
        <f>VLOOKUP($A85,'[1]wc 070920'!$A:$D,4,FALSE)</f>
        <v>23.86</v>
      </c>
      <c r="BB85" s="5"/>
      <c r="BC85" s="5"/>
      <c r="BD85" s="5"/>
      <c r="BE85" s="5"/>
      <c r="BF85" s="5"/>
      <c r="BG85" s="5"/>
      <c r="BH85" s="5">
        <f>VLOOKUP($A85,'[1]wc 261020'!$A:$D,4,FALSE)</f>
        <v>12.54</v>
      </c>
      <c r="BI85" s="5"/>
      <c r="BJ85" s="5">
        <f>VLOOKUP($A85,'[1]wc 091120'!$A:$D,4,FALSE)</f>
        <v>0</v>
      </c>
      <c r="BK85" s="5"/>
      <c r="BL85" s="5">
        <f>VLOOKUP($A85,'[1]wc 231120'!$A:$D,4,FALSE)</f>
        <v>7.8</v>
      </c>
      <c r="BM85" s="5"/>
      <c r="BN85" s="5"/>
      <c r="BO85" s="5">
        <f>VLOOKUP($A85,'[1]wc 141220'!$A:$D,4,FALSE)</f>
        <v>9.49</v>
      </c>
      <c r="BP85" s="5">
        <f>VLOOKUP($A85,'[1]wc 211220'!$A:$D,4,FALSE)</f>
        <v>0.56999999999999995</v>
      </c>
      <c r="BQ85" s="5"/>
      <c r="BR85" s="5"/>
      <c r="BS85" s="5"/>
      <c r="BT85" s="5">
        <f>VLOOKUP($A85,'[1]wc 180121'!$A:$D,4,FALSE)</f>
        <v>27.87</v>
      </c>
      <c r="BU85" s="5">
        <f>VLOOKUP($A85,'[1]wc 250121'!$A:$D,4,FALSE)</f>
        <v>11.16</v>
      </c>
      <c r="BV85" s="5"/>
      <c r="BW85" s="5"/>
      <c r="BX85" s="5"/>
      <c r="BY85" s="5">
        <f>VLOOKUP($A85,'[1]wc 220221'!$A:$D,4,FALSE)</f>
        <v>29.19</v>
      </c>
      <c r="BZ85" s="5">
        <f>VLOOKUP($A85,'[1]wc 010321'!$A:$D,4,FALSE)</f>
        <v>0</v>
      </c>
      <c r="CA85" s="5"/>
      <c r="CB85" s="5"/>
      <c r="CC85" s="5">
        <v>30.960999999999999</v>
      </c>
      <c r="CD85" s="5"/>
      <c r="CE85" s="5"/>
      <c r="CF85" s="5">
        <v>104.37</v>
      </c>
      <c r="CG85" s="5"/>
      <c r="CH85" s="5">
        <v>19.12</v>
      </c>
      <c r="CI85" s="5">
        <v>30.39</v>
      </c>
      <c r="CJ85" s="5">
        <v>20.289000000000001</v>
      </c>
      <c r="CK85" s="5">
        <v>79.230999999999995</v>
      </c>
      <c r="CL85" s="5">
        <v>61.66</v>
      </c>
      <c r="CM85" s="5">
        <v>12.38</v>
      </c>
      <c r="CN85" s="5">
        <v>64.379000000000005</v>
      </c>
      <c r="CO85" s="5">
        <v>19.651</v>
      </c>
      <c r="CP85" s="5">
        <v>34.261000000000003</v>
      </c>
      <c r="CQ85" s="5">
        <v>58.668999999999997</v>
      </c>
      <c r="CR85" s="11">
        <f t="shared" si="2"/>
        <v>52891</v>
      </c>
      <c r="CS85" s="6" t="str">
        <f t="shared" si="2"/>
        <v>Park and Choose, Wallyford</v>
      </c>
      <c r="CT85" s="6" t="str">
        <f t="shared" si="2"/>
        <v>Destination</v>
      </c>
    </row>
    <row r="86" spans="1:98" x14ac:dyDescent="0.3">
      <c r="A86" s="11">
        <v>52892</v>
      </c>
      <c r="B86" s="6" t="s">
        <v>192</v>
      </c>
      <c r="C86" s="27" t="s">
        <v>6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>
        <f>VLOOKUP($A86,'[1]wc 261020'!$A:$D,4,FALSE)</f>
        <v>7.8710000000000004</v>
      </c>
      <c r="BI86" s="5">
        <f>VLOOKUP($A86,'[1]wc 021120'!$A:$D,4,FALSE)</f>
        <v>8.6999999999999993</v>
      </c>
      <c r="BJ86" s="5"/>
      <c r="BK86" s="5"/>
      <c r="BL86" s="5">
        <f>VLOOKUP($A86,'[1]wc 231120'!$A:$D,4,FALSE)</f>
        <v>5.7690000000000001</v>
      </c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>
        <v>31.01</v>
      </c>
      <c r="CF86" s="5"/>
      <c r="CG86" s="5"/>
      <c r="CH86" s="5"/>
      <c r="CI86" s="5"/>
      <c r="CJ86" s="5"/>
      <c r="CK86" s="5"/>
      <c r="CL86" s="5"/>
      <c r="CM86" s="5">
        <v>4.9000000000000002E-2</v>
      </c>
      <c r="CN86" s="5"/>
      <c r="CO86" s="5"/>
      <c r="CP86" s="5"/>
      <c r="CQ86" s="5"/>
      <c r="CR86" s="11">
        <f t="shared" si="2"/>
        <v>52892</v>
      </c>
      <c r="CS86" s="6" t="str">
        <f t="shared" si="2"/>
        <v>Park and Choose, Wallyford</v>
      </c>
      <c r="CT86" s="6" t="str">
        <f t="shared" si="2"/>
        <v>Destination</v>
      </c>
    </row>
    <row r="87" spans="1:98" x14ac:dyDescent="0.3">
      <c r="A87" s="11">
        <v>52893</v>
      </c>
      <c r="B87" s="6" t="s">
        <v>192</v>
      </c>
      <c r="C87" s="27" t="s">
        <v>6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11">
        <f t="shared" si="2"/>
        <v>52893</v>
      </c>
      <c r="CS87" s="6" t="str">
        <f t="shared" si="2"/>
        <v>Park and Choose, Wallyford</v>
      </c>
      <c r="CT87" s="6" t="str">
        <f t="shared" si="2"/>
        <v>Destination</v>
      </c>
    </row>
    <row r="88" spans="1:98" x14ac:dyDescent="0.3">
      <c r="A88" s="11">
        <v>52894</v>
      </c>
      <c r="B88" s="6" t="s">
        <v>192</v>
      </c>
      <c r="C88" s="27" t="s">
        <v>6</v>
      </c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>
        <f>VLOOKUP($A88,'[1]wc 191020'!$A:$D,4,FALSE)</f>
        <v>12.54</v>
      </c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>
        <v>7.27</v>
      </c>
      <c r="CJ88" s="5"/>
      <c r="CK88" s="5"/>
      <c r="CL88" s="5"/>
      <c r="CM88" s="5"/>
      <c r="CN88" s="5"/>
      <c r="CO88" s="5"/>
      <c r="CP88" s="5"/>
      <c r="CQ88" s="5"/>
      <c r="CR88" s="11">
        <f t="shared" si="2"/>
        <v>52894</v>
      </c>
      <c r="CS88" s="6" t="str">
        <f t="shared" si="2"/>
        <v>Park and Choose, Wallyford</v>
      </c>
      <c r="CT88" s="6" t="str">
        <f t="shared" si="2"/>
        <v>Destination</v>
      </c>
    </row>
    <row r="89" spans="1:98" x14ac:dyDescent="0.3">
      <c r="A89" s="11">
        <v>52899</v>
      </c>
      <c r="B89" s="6" t="s">
        <v>192</v>
      </c>
      <c r="C89" s="27" t="s">
        <v>6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>
        <f>VLOOKUP($A89,'[1]wc 220221'!$A:$D,4,FALSE)</f>
        <v>3.0190000000000001</v>
      </c>
      <c r="BZ89" s="5"/>
      <c r="CA89" s="5"/>
      <c r="CB89" s="5"/>
      <c r="CC89" s="5"/>
      <c r="CD89" s="5"/>
      <c r="CE89" s="5">
        <v>14.49</v>
      </c>
      <c r="CF89" s="5">
        <v>31.861000000000001</v>
      </c>
      <c r="CG89" s="5"/>
      <c r="CH89" s="5"/>
      <c r="CI89" s="5"/>
      <c r="CJ89" s="5"/>
      <c r="CK89" s="5"/>
      <c r="CL89" s="5"/>
      <c r="CM89" s="5"/>
      <c r="CN89" s="5"/>
      <c r="CO89" s="5">
        <v>7.75</v>
      </c>
      <c r="CP89" s="5"/>
      <c r="CQ89" s="5"/>
      <c r="CR89" s="11">
        <f t="shared" si="2"/>
        <v>52899</v>
      </c>
      <c r="CS89" s="6" t="str">
        <f t="shared" si="2"/>
        <v>Park and Choose, Wallyford</v>
      </c>
      <c r="CT89" s="6" t="str">
        <f t="shared" si="2"/>
        <v>Destination</v>
      </c>
    </row>
    <row r="90" spans="1:98" x14ac:dyDescent="0.3">
      <c r="A90" s="11">
        <v>52991</v>
      </c>
      <c r="B90" s="6" t="s">
        <v>282</v>
      </c>
      <c r="C90" s="27" t="s">
        <v>10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>
        <f>VLOOKUP($A90,'[1]wc 191020'!$A:$D,4,FALSE)</f>
        <v>95.826999999999998</v>
      </c>
      <c r="BH90" s="5">
        <f>VLOOKUP($A90,'[1]wc 261020'!$A:$D,4,FALSE)</f>
        <v>11.452</v>
      </c>
      <c r="BI90" s="5">
        <f>VLOOKUP($A90,'[1]wc 021120'!$A:$D,4,FALSE)</f>
        <v>53.234000000000002</v>
      </c>
      <c r="BJ90" s="5">
        <f>VLOOKUP($A90,'[1]wc 091120'!$A:$D,4,FALSE)</f>
        <v>24.620999999999999</v>
      </c>
      <c r="BK90" s="5">
        <f>VLOOKUP($A90,'[1]wc 161120'!$A:$D,4,FALSE)</f>
        <v>69.438000000000002</v>
      </c>
      <c r="BL90" s="5">
        <f>VLOOKUP($A90,'[1]wc 231120'!$A:$D,4,FALSE)</f>
        <v>1.53</v>
      </c>
      <c r="BM90" s="5"/>
      <c r="BN90" s="5">
        <f>VLOOKUP($A90,'[1]wc 071220'!$A:$D,4,FALSE)</f>
        <v>92.584999999999994</v>
      </c>
      <c r="BO90" s="5">
        <f>VLOOKUP($A90,'[1]wc 141220'!$A:$D,4,FALSE)</f>
        <v>30.690999999999999</v>
      </c>
      <c r="BP90" s="5">
        <f>VLOOKUP($A90,'[1]wc 211220'!$A:$D,4,FALSE)</f>
        <v>107.48399999999999</v>
      </c>
      <c r="BQ90" s="5">
        <f>VLOOKUP($A90,'[1]wc 281220'!$A:$D,4,FALSE)</f>
        <v>113.43899999999999</v>
      </c>
      <c r="BR90" s="5">
        <f>VLOOKUP($A90,'[1]wc 040121'!$A:$D,4,FALSE)</f>
        <v>70.504000000000005</v>
      </c>
      <c r="BS90" s="5">
        <f>VLOOKUP($A90,'[1]wc 110121'!$A:$D,4,FALSE)</f>
        <v>54.267000000000003</v>
      </c>
      <c r="BT90" s="5">
        <f>VLOOKUP($A90,'[1]wc 180121'!$A:$D,4,FALSE)</f>
        <v>41.082999999999998</v>
      </c>
      <c r="BU90" s="5"/>
      <c r="BV90" s="5">
        <f>VLOOKUP($A90,'[1]wc 010221'!$A:$D,4,FALSE)</f>
        <v>134.834</v>
      </c>
      <c r="BW90" s="5"/>
      <c r="BX90" s="5">
        <f>VLOOKUP($A90,'[1]wc 150221'!$A:$D,4,FALSE)</f>
        <v>75.456999999999994</v>
      </c>
      <c r="BY90" s="5">
        <f>VLOOKUP($A90,'[1]wc 220221'!$A:$D,4,FALSE)</f>
        <v>125.953</v>
      </c>
      <c r="BZ90" s="5">
        <f>VLOOKUP($A90,'[1]wc 010321'!$A:$D,4,FALSE)</f>
        <v>103.452</v>
      </c>
      <c r="CA90" s="5">
        <v>95.081000000000003</v>
      </c>
      <c r="CB90" s="5">
        <v>58.012</v>
      </c>
      <c r="CC90" s="5">
        <v>82.091999999999999</v>
      </c>
      <c r="CD90" s="5">
        <v>37.326000000000001</v>
      </c>
      <c r="CE90" s="5">
        <v>75.126999999999995</v>
      </c>
      <c r="CF90" s="5">
        <v>119.92700000000001</v>
      </c>
      <c r="CG90" s="5">
        <v>37.460999999999999</v>
      </c>
      <c r="CH90" s="5">
        <v>326.65699999999998</v>
      </c>
      <c r="CI90" s="5">
        <v>200.76499999999999</v>
      </c>
      <c r="CJ90" s="5">
        <v>153.88499999999999</v>
      </c>
      <c r="CK90" s="5">
        <v>254.13200000000001</v>
      </c>
      <c r="CL90" s="5">
        <v>106.032</v>
      </c>
      <c r="CM90" s="5">
        <v>298.26400000000001</v>
      </c>
      <c r="CN90" s="5">
        <v>249.36600000000001</v>
      </c>
      <c r="CO90" s="5">
        <v>295.73599999999999</v>
      </c>
      <c r="CP90" s="5">
        <v>26.911000000000001</v>
      </c>
      <c r="CQ90" s="5">
        <v>216.10300000000001</v>
      </c>
      <c r="CR90" s="11">
        <f t="shared" si="2"/>
        <v>52991</v>
      </c>
      <c r="CS90" s="6" t="str">
        <f t="shared" si="2"/>
        <v>Saltcoats Road, Gullane</v>
      </c>
      <c r="CT90" s="6" t="str">
        <f t="shared" si="2"/>
        <v>Journey</v>
      </c>
    </row>
    <row r="91" spans="1:98" x14ac:dyDescent="0.3">
      <c r="A91" s="11">
        <v>52992</v>
      </c>
      <c r="B91" s="6" t="s">
        <v>281</v>
      </c>
      <c r="C91" s="27" t="s">
        <v>6</v>
      </c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>
        <f>VLOOKUP($A91,'[1]wc 191020'!$A:$D,4,FALSE)</f>
        <v>18.024999999999999</v>
      </c>
      <c r="BH91" s="5">
        <f>VLOOKUP($A91,'[1]wc 261020'!$A:$D,4,FALSE)</f>
        <v>14.888999999999999</v>
      </c>
      <c r="BI91" s="5"/>
      <c r="BJ91" s="5">
        <f>VLOOKUP($A91,'[1]wc 091120'!$A:$D,4,FALSE)</f>
        <v>26.024000000000001</v>
      </c>
      <c r="BK91" s="5">
        <f>VLOOKUP($A91,'[1]wc 161120'!$A:$D,4,FALSE)</f>
        <v>9.875</v>
      </c>
      <c r="BL91" s="5">
        <f>VLOOKUP($A91,'[1]wc 231120'!$A:$D,4,FALSE)</f>
        <v>35.517000000000003</v>
      </c>
      <c r="BM91" s="5">
        <f>VLOOKUP($A91,'[1]wc 301120'!$A:$D,4,FALSE)</f>
        <v>27.044</v>
      </c>
      <c r="BN91" s="5">
        <f>VLOOKUP($A91,'[1]wc 071220'!$A:$D,4,FALSE)</f>
        <v>13.590999999999999</v>
      </c>
      <c r="BO91" s="5">
        <f>VLOOKUP($A91,'[1]wc 141220'!$A:$D,4,FALSE)</f>
        <v>37.988999999999997</v>
      </c>
      <c r="BP91" s="5">
        <f>VLOOKUP($A91,'[1]wc 211220'!$A:$D,4,FALSE)</f>
        <v>91.046999999999997</v>
      </c>
      <c r="BQ91" s="5">
        <f>VLOOKUP($A91,'[1]wc 281220'!$A:$D,4,FALSE)</f>
        <v>82.844999999999999</v>
      </c>
      <c r="BR91" s="5"/>
      <c r="BS91" s="5"/>
      <c r="BT91" s="5">
        <f>VLOOKUP($A91,'[1]wc 180121'!$A:$D,4,FALSE)</f>
        <v>0</v>
      </c>
      <c r="BU91" s="5">
        <f>VLOOKUP($A91,'[1]wc 250121'!$A:$D,4,FALSE)</f>
        <v>38.093000000000004</v>
      </c>
      <c r="BV91" s="5">
        <f>VLOOKUP($A91,'[1]wc 010221'!$A:$D,4,FALSE)</f>
        <v>20.859000000000002</v>
      </c>
      <c r="BW91" s="5">
        <f>VLOOKUP($A91,'[1]wc 080221'!$A:$D,4,FALSE)</f>
        <v>26.334</v>
      </c>
      <c r="BX91" s="5"/>
      <c r="BY91" s="5"/>
      <c r="BZ91" s="5">
        <f>VLOOKUP($A91,'[1]wc 010321'!$A:$D,4,FALSE)</f>
        <v>16.047000000000001</v>
      </c>
      <c r="CA91" s="5">
        <v>15.823</v>
      </c>
      <c r="CB91" s="5">
        <v>60.198999999999998</v>
      </c>
      <c r="CC91" s="5">
        <v>43.887</v>
      </c>
      <c r="CD91" s="5">
        <v>31.35</v>
      </c>
      <c r="CE91" s="5"/>
      <c r="CF91" s="5">
        <v>51.325000000000003</v>
      </c>
      <c r="CG91" s="5">
        <v>61.124000000000002</v>
      </c>
      <c r="CH91" s="5">
        <v>34.578000000000003</v>
      </c>
      <c r="CI91" s="5">
        <v>81.634</v>
      </c>
      <c r="CJ91" s="5">
        <v>73.084000000000003</v>
      </c>
      <c r="CK91" s="5">
        <v>146.13200000000001</v>
      </c>
      <c r="CL91" s="5">
        <v>15.087</v>
      </c>
      <c r="CM91" s="5">
        <v>145.113</v>
      </c>
      <c r="CN91" s="5">
        <v>26.004000000000001</v>
      </c>
      <c r="CO91" s="5">
        <v>51.518000000000001</v>
      </c>
      <c r="CP91" s="5">
        <v>85.93</v>
      </c>
      <c r="CQ91" s="5">
        <v>14.906000000000001</v>
      </c>
      <c r="CR91" s="11">
        <v>52992</v>
      </c>
      <c r="CS91" s="6" t="s">
        <v>281</v>
      </c>
      <c r="CT91" s="6" t="str">
        <f t="shared" ref="CT91:CT109" si="3">C91</f>
        <v>Destination</v>
      </c>
    </row>
    <row r="92" spans="1:98" x14ac:dyDescent="0.3">
      <c r="A92" s="11">
        <v>52993</v>
      </c>
      <c r="B92" s="6" t="s">
        <v>283</v>
      </c>
      <c r="C92" s="27" t="s">
        <v>10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>
        <f>VLOOKUP($A92,'[1]wc 091120'!$A:$D,4,FALSE)</f>
        <v>41.89</v>
      </c>
      <c r="BK92" s="5">
        <f>VLOOKUP($A92,'[1]wc 161120'!$A:$D,4,FALSE)</f>
        <v>30.18</v>
      </c>
      <c r="BL92" s="5">
        <f>VLOOKUP($A92,'[1]wc 231120'!$A:$D,4,FALSE)</f>
        <v>55.158999999999999</v>
      </c>
      <c r="BM92" s="5">
        <f>VLOOKUP($A92,'[1]wc 301120'!$A:$D,4,FALSE)</f>
        <v>10.44</v>
      </c>
      <c r="BN92" s="5"/>
      <c r="BO92" s="5">
        <f>VLOOKUP($A92,'[1]wc 141220'!$A:$D,4,FALSE)</f>
        <v>36.970999999999997</v>
      </c>
      <c r="BP92" s="5">
        <f>VLOOKUP($A92,'[1]wc 211220'!$A:$D,4,FALSE)</f>
        <v>53.52</v>
      </c>
      <c r="BQ92" s="5"/>
      <c r="BR92" s="5">
        <f>VLOOKUP($A92,'[1]wc 040121'!$A:$D,4,FALSE)</f>
        <v>34.679000000000002</v>
      </c>
      <c r="BS92" s="5">
        <f>VLOOKUP($A92,'[1]wc 110121'!$A:$D,4,FALSE)</f>
        <v>41.670999999999999</v>
      </c>
      <c r="BT92" s="5">
        <f>VLOOKUP($A92,'[1]wc 180121'!$A:$D,4,FALSE)</f>
        <v>43.668999999999997</v>
      </c>
      <c r="BU92" s="5">
        <f>VLOOKUP($A92,'[1]wc 250121'!$A:$D,4,FALSE)</f>
        <v>48.649000000000001</v>
      </c>
      <c r="BV92" s="5">
        <f>VLOOKUP($A92,'[1]wc 010221'!$A:$D,4,FALSE)</f>
        <v>46.65</v>
      </c>
      <c r="BW92" s="5">
        <f>VLOOKUP($A92,'[1]wc 080221'!$A:$D,4,FALSE)</f>
        <v>11.78</v>
      </c>
      <c r="BX92" s="5">
        <f>VLOOKUP($A92,'[1]wc 150221'!$A:$D,4,FALSE)</f>
        <v>109.621</v>
      </c>
      <c r="BY92" s="5">
        <f>VLOOKUP($A92,'[1]wc 220221'!$A:$D,4,FALSE)</f>
        <v>45.789000000000001</v>
      </c>
      <c r="BZ92" s="5">
        <f>VLOOKUP($A92,'[1]wc 010321'!$A:$D,4,FALSE)</f>
        <v>82.700999999999993</v>
      </c>
      <c r="CA92" s="5">
        <v>58.39</v>
      </c>
      <c r="CB92" s="5"/>
      <c r="CC92" s="5">
        <v>49.06</v>
      </c>
      <c r="CD92" s="5">
        <v>52.591000000000001</v>
      </c>
      <c r="CE92" s="5"/>
      <c r="CF92" s="5"/>
      <c r="CG92" s="5">
        <v>31.420999999999999</v>
      </c>
      <c r="CH92" s="5">
        <v>98.608000000000004</v>
      </c>
      <c r="CI92" s="5">
        <v>47.591000000000001</v>
      </c>
      <c r="CJ92" s="5">
        <v>43.13</v>
      </c>
      <c r="CK92" s="5">
        <v>43.15</v>
      </c>
      <c r="CL92" s="5">
        <v>146.63900000000001</v>
      </c>
      <c r="CM92" s="5">
        <v>89.47</v>
      </c>
      <c r="CN92" s="5">
        <v>29.28</v>
      </c>
      <c r="CO92" s="5">
        <v>61.93</v>
      </c>
      <c r="CP92" s="5">
        <v>135.9</v>
      </c>
      <c r="CQ92" s="5">
        <v>80.022000000000006</v>
      </c>
      <c r="CR92" s="11">
        <v>52993</v>
      </c>
      <c r="CS92" s="6" t="s">
        <v>283</v>
      </c>
      <c r="CT92" s="6" t="str">
        <f t="shared" si="3"/>
        <v>Journey</v>
      </c>
    </row>
    <row r="93" spans="1:98" x14ac:dyDescent="0.3">
      <c r="A93" s="11">
        <v>53440</v>
      </c>
      <c r="B93" s="11" t="s">
        <v>346</v>
      </c>
      <c r="C93" s="27" t="s">
        <v>6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>
        <f>VLOOKUP($A93,'[1]wc 220221'!$A:$D,4,FALSE)</f>
        <v>17.474</v>
      </c>
      <c r="BZ93" s="5">
        <f>VLOOKUP($A93,'[1]wc 010321'!$A:$D,4,FALSE)</f>
        <v>5.36</v>
      </c>
      <c r="CA93" s="5">
        <v>13.848000000000001</v>
      </c>
      <c r="CB93" s="5">
        <v>8.9909999999999997</v>
      </c>
      <c r="CC93" s="5">
        <v>33.582000000000001</v>
      </c>
      <c r="CD93" s="5">
        <v>18.523</v>
      </c>
      <c r="CE93" s="5">
        <v>37.716999999999999</v>
      </c>
      <c r="CF93" s="5">
        <v>25.003</v>
      </c>
      <c r="CG93" s="5">
        <v>38.188000000000002</v>
      </c>
      <c r="CH93" s="5">
        <v>25.576000000000001</v>
      </c>
      <c r="CI93" s="5">
        <v>8.8309999999999995</v>
      </c>
      <c r="CJ93" s="5">
        <v>24.940999999999999</v>
      </c>
      <c r="CK93" s="5">
        <v>17.472999999999999</v>
      </c>
      <c r="CL93" s="5">
        <v>25.44</v>
      </c>
      <c r="CM93" s="5">
        <v>34.47</v>
      </c>
      <c r="CN93" s="5">
        <v>17.193999999999999</v>
      </c>
      <c r="CO93" s="5">
        <v>37.944000000000003</v>
      </c>
      <c r="CP93" s="5">
        <v>13.648</v>
      </c>
      <c r="CQ93" s="5">
        <v>26.065999999999999</v>
      </c>
      <c r="CR93" s="11">
        <v>53440</v>
      </c>
      <c r="CS93" s="11" t="s">
        <v>346</v>
      </c>
      <c r="CT93" s="6" t="str">
        <f t="shared" si="3"/>
        <v>Destination</v>
      </c>
    </row>
    <row r="94" spans="1:98" x14ac:dyDescent="0.3">
      <c r="A94" s="11">
        <v>53436</v>
      </c>
      <c r="B94" s="11" t="s">
        <v>305</v>
      </c>
      <c r="C94" s="27" t="s">
        <v>6</v>
      </c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>
        <v>19.21</v>
      </c>
      <c r="CF94" s="5">
        <v>11.194000000000001</v>
      </c>
      <c r="CG94" s="5">
        <v>15.859</v>
      </c>
      <c r="CH94" s="5">
        <v>21.939</v>
      </c>
      <c r="CI94" s="5"/>
      <c r="CJ94" s="5"/>
      <c r="CK94" s="5">
        <v>9.9629999999999992</v>
      </c>
      <c r="CL94" s="5">
        <v>40.417999999999999</v>
      </c>
      <c r="CM94" s="5">
        <v>6.641</v>
      </c>
      <c r="CN94" s="5">
        <v>35.502000000000002</v>
      </c>
      <c r="CO94" s="5">
        <v>44.637999999999998</v>
      </c>
      <c r="CP94" s="5">
        <v>33.505000000000003</v>
      </c>
      <c r="CQ94" s="5">
        <v>0.623</v>
      </c>
      <c r="CR94" s="11">
        <v>53436</v>
      </c>
      <c r="CS94" s="11" t="s">
        <v>305</v>
      </c>
      <c r="CT94" s="6" t="str">
        <f t="shared" si="3"/>
        <v>Destination</v>
      </c>
    </row>
    <row r="95" spans="1:98" x14ac:dyDescent="0.3">
      <c r="A95" s="11">
        <v>53437</v>
      </c>
      <c r="B95" s="11" t="s">
        <v>305</v>
      </c>
      <c r="C95" s="27" t="s">
        <v>6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11">
        <v>53437</v>
      </c>
      <c r="CS95" s="11" t="s">
        <v>305</v>
      </c>
      <c r="CT95" s="6" t="str">
        <f t="shared" si="3"/>
        <v>Destination</v>
      </c>
    </row>
    <row r="96" spans="1:98" x14ac:dyDescent="0.3">
      <c r="A96" s="11">
        <v>53438</v>
      </c>
      <c r="B96" s="11" t="s">
        <v>305</v>
      </c>
      <c r="C96" s="27" t="s">
        <v>6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>
        <v>67.117999999999995</v>
      </c>
      <c r="CH96" s="5"/>
      <c r="CI96" s="5"/>
      <c r="CJ96" s="5"/>
      <c r="CK96" s="5">
        <v>32.177</v>
      </c>
      <c r="CL96" s="5"/>
      <c r="CM96" s="5"/>
      <c r="CN96" s="5"/>
      <c r="CO96" s="5"/>
      <c r="CP96" s="5"/>
      <c r="CQ96" s="5"/>
      <c r="CR96" s="11">
        <v>53438</v>
      </c>
      <c r="CS96" s="11" t="s">
        <v>305</v>
      </c>
      <c r="CT96" s="6" t="str">
        <f t="shared" si="3"/>
        <v>Destination</v>
      </c>
    </row>
    <row r="97" spans="1:98" x14ac:dyDescent="0.3">
      <c r="A97" s="11">
        <v>53439</v>
      </c>
      <c r="B97" s="11" t="s">
        <v>305</v>
      </c>
      <c r="C97" s="27" t="s">
        <v>6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>
        <f>VLOOKUP($A97,'[1]wc 010321'!$A:$D,4,FALSE)</f>
        <v>63.474999999999994</v>
      </c>
      <c r="CA97" s="5"/>
      <c r="CB97" s="5">
        <v>114.877</v>
      </c>
      <c r="CC97" s="5">
        <v>0</v>
      </c>
      <c r="CD97" s="5">
        <v>68.174000000000007</v>
      </c>
      <c r="CE97" s="5">
        <v>17.373000000000001</v>
      </c>
      <c r="CF97" s="5"/>
      <c r="CG97" s="5"/>
      <c r="CH97" s="5"/>
      <c r="CI97" s="5"/>
      <c r="CJ97" s="5"/>
      <c r="CK97" s="5"/>
      <c r="CL97" s="5"/>
      <c r="CM97" s="5"/>
      <c r="CN97" s="5">
        <v>121.67</v>
      </c>
      <c r="CO97" s="5"/>
      <c r="CP97" s="5">
        <v>17.695</v>
      </c>
      <c r="CQ97" s="5">
        <v>67.013000000000005</v>
      </c>
      <c r="CR97" s="11">
        <v>53439</v>
      </c>
      <c r="CS97" s="11" t="s">
        <v>305</v>
      </c>
      <c r="CT97" s="6" t="str">
        <f t="shared" si="3"/>
        <v>Destination</v>
      </c>
    </row>
    <row r="98" spans="1:98" x14ac:dyDescent="0.3">
      <c r="A98" s="11">
        <v>54045</v>
      </c>
      <c r="B98" s="11" t="s">
        <v>18</v>
      </c>
      <c r="C98" s="27" t="s">
        <v>10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>
        <v>146.62099999999998</v>
      </c>
      <c r="CI98" s="5">
        <v>192.79599999999999</v>
      </c>
      <c r="CJ98" s="5">
        <v>110.208</v>
      </c>
      <c r="CK98" s="5">
        <v>271.46100000000001</v>
      </c>
      <c r="CL98" s="5">
        <v>194.589</v>
      </c>
      <c r="CM98" s="5">
        <v>326.93799999999999</v>
      </c>
      <c r="CN98" s="5">
        <v>213.38300000000001</v>
      </c>
      <c r="CO98" s="5">
        <v>114.12</v>
      </c>
      <c r="CP98" s="5">
        <v>243.46600000000001</v>
      </c>
      <c r="CQ98" s="5">
        <v>87.581999999999994</v>
      </c>
      <c r="CR98" s="11">
        <v>54045</v>
      </c>
      <c r="CS98" s="11" t="s">
        <v>18</v>
      </c>
      <c r="CT98" s="6" t="str">
        <f t="shared" si="3"/>
        <v>Journey</v>
      </c>
    </row>
    <row r="99" spans="1:98" x14ac:dyDescent="0.3">
      <c r="A99" s="11">
        <v>54046</v>
      </c>
      <c r="B99" s="11" t="s">
        <v>309</v>
      </c>
      <c r="C99" s="27" t="s">
        <v>10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>
        <v>185.673</v>
      </c>
      <c r="CI99" s="5">
        <v>27.852</v>
      </c>
      <c r="CJ99" s="5">
        <v>113.08199999999999</v>
      </c>
      <c r="CK99" s="5">
        <v>94.772999999999996</v>
      </c>
      <c r="CL99" s="5">
        <v>106.297</v>
      </c>
      <c r="CM99" s="5">
        <v>271.80900000000003</v>
      </c>
      <c r="CN99" s="5">
        <v>200.595</v>
      </c>
      <c r="CO99" s="5">
        <v>293.41300000000001</v>
      </c>
      <c r="CP99" s="5">
        <v>218.15700000000001</v>
      </c>
      <c r="CQ99" s="5">
        <v>269.70999999999998</v>
      </c>
      <c r="CR99" s="11">
        <v>54046</v>
      </c>
      <c r="CS99" s="11" t="s">
        <v>309</v>
      </c>
      <c r="CT99" s="6" t="str">
        <f t="shared" si="3"/>
        <v>Journey</v>
      </c>
    </row>
    <row r="100" spans="1:98" x14ac:dyDescent="0.3">
      <c r="A100" s="11">
        <v>54047</v>
      </c>
      <c r="B100" s="11" t="s">
        <v>20</v>
      </c>
      <c r="C100" s="27" t="s">
        <v>10</v>
      </c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>
        <v>45.981000000000002</v>
      </c>
      <c r="CI100" s="5">
        <v>125.437</v>
      </c>
      <c r="CJ100" s="5">
        <v>142.529</v>
      </c>
      <c r="CK100" s="5">
        <v>56.03</v>
      </c>
      <c r="CL100" s="5">
        <v>73.804000000000002</v>
      </c>
      <c r="CM100" s="5">
        <v>129.916</v>
      </c>
      <c r="CN100" s="5">
        <v>111.241</v>
      </c>
      <c r="CO100" s="5">
        <v>53.777000000000001</v>
      </c>
      <c r="CP100" s="5">
        <v>12.558</v>
      </c>
      <c r="CQ100" s="5">
        <v>164.65700000000001</v>
      </c>
      <c r="CR100" s="11">
        <v>54047</v>
      </c>
      <c r="CS100" s="11" t="s">
        <v>20</v>
      </c>
      <c r="CT100" s="6" t="str">
        <f t="shared" si="3"/>
        <v>Journey</v>
      </c>
    </row>
    <row r="101" spans="1:98" x14ac:dyDescent="0.3">
      <c r="A101" s="11">
        <v>54048</v>
      </c>
      <c r="B101" s="11" t="s">
        <v>34</v>
      </c>
      <c r="C101" s="27" t="s">
        <v>10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>
        <v>217.52199999999999</v>
      </c>
      <c r="CI101" s="5">
        <v>245.46799999999999</v>
      </c>
      <c r="CJ101" s="5">
        <v>263.12299999999999</v>
      </c>
      <c r="CK101" s="5">
        <v>141.36000000000001</v>
      </c>
      <c r="CL101" s="5">
        <v>319.97300000000001</v>
      </c>
      <c r="CM101" s="5">
        <v>320.29500000000002</v>
      </c>
      <c r="CN101" s="5">
        <v>164.923</v>
      </c>
      <c r="CO101" s="5">
        <v>141.875</v>
      </c>
      <c r="CP101" s="5">
        <v>185.745</v>
      </c>
      <c r="CQ101" s="5">
        <v>165.46899999999999</v>
      </c>
      <c r="CR101" s="11">
        <v>54048</v>
      </c>
      <c r="CS101" s="11" t="s">
        <v>34</v>
      </c>
      <c r="CT101" s="6" t="str">
        <f t="shared" si="3"/>
        <v>Journey</v>
      </c>
    </row>
    <row r="102" spans="1:98" x14ac:dyDescent="0.3">
      <c r="A102" s="11">
        <v>54198</v>
      </c>
      <c r="B102" s="11" t="s">
        <v>283</v>
      </c>
      <c r="C102" s="27" t="s">
        <v>6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>
        <v>0.89</v>
      </c>
      <c r="CK102" s="5">
        <v>0.01</v>
      </c>
      <c r="CL102" s="5"/>
      <c r="CM102" s="5">
        <v>0.28000000000000003</v>
      </c>
      <c r="CN102" s="5"/>
      <c r="CO102" s="5"/>
      <c r="CP102" s="5"/>
      <c r="CQ102" s="5"/>
      <c r="CR102" s="11">
        <v>54198</v>
      </c>
      <c r="CS102" s="11" t="s">
        <v>283</v>
      </c>
      <c r="CT102" s="6" t="str">
        <f t="shared" si="3"/>
        <v>Destination</v>
      </c>
    </row>
    <row r="103" spans="1:98" x14ac:dyDescent="0.3">
      <c r="A103" s="11">
        <v>54200</v>
      </c>
      <c r="B103" s="11" t="s">
        <v>347</v>
      </c>
      <c r="C103" s="27" t="s">
        <v>6</v>
      </c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>
        <v>2.15</v>
      </c>
      <c r="CK103" s="5">
        <v>3.39</v>
      </c>
      <c r="CL103" s="5"/>
      <c r="CM103" s="5"/>
      <c r="CN103" s="5">
        <v>8.41</v>
      </c>
      <c r="CO103" s="5"/>
      <c r="CP103" s="5"/>
      <c r="CQ103" s="5"/>
      <c r="CR103" s="11">
        <v>54200</v>
      </c>
      <c r="CS103" s="11" t="s">
        <v>347</v>
      </c>
      <c r="CT103" s="6" t="str">
        <f t="shared" si="3"/>
        <v>Destination</v>
      </c>
    </row>
    <row r="104" spans="1:98" x14ac:dyDescent="0.3">
      <c r="A104" s="11">
        <v>53441</v>
      </c>
      <c r="B104" s="11" t="s">
        <v>307</v>
      </c>
      <c r="C104" s="6" t="s">
        <v>6</v>
      </c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>
        <v>2.056</v>
      </c>
      <c r="CN104" s="5"/>
      <c r="CO104" s="5"/>
      <c r="CP104" s="5">
        <v>57.058999999999997</v>
      </c>
      <c r="CQ104" s="5">
        <v>19.103999999999999</v>
      </c>
      <c r="CR104" s="11">
        <v>53441</v>
      </c>
      <c r="CS104" s="11" t="s">
        <v>307</v>
      </c>
      <c r="CT104" s="6" t="s">
        <v>6</v>
      </c>
    </row>
    <row r="105" spans="1:98" x14ac:dyDescent="0.3">
      <c r="A105" s="11">
        <v>53442</v>
      </c>
      <c r="B105" s="11" t="s">
        <v>308</v>
      </c>
      <c r="C105" s="6" t="s">
        <v>6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>
        <v>0.03</v>
      </c>
      <c r="CN105" s="5"/>
      <c r="CO105" s="5"/>
      <c r="CP105" s="5"/>
      <c r="CQ105" s="5"/>
      <c r="CR105" s="11">
        <v>53442</v>
      </c>
      <c r="CS105" s="11" t="s">
        <v>308</v>
      </c>
      <c r="CT105" s="6" t="s">
        <v>6</v>
      </c>
    </row>
    <row r="106" spans="1:98" x14ac:dyDescent="0.3">
      <c r="A106" s="11">
        <v>53443</v>
      </c>
      <c r="B106" s="11" t="s">
        <v>308</v>
      </c>
      <c r="C106" s="6" t="s">
        <v>6</v>
      </c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>
        <v>15.407999999999999</v>
      </c>
      <c r="CN106" s="5">
        <v>22.481000000000002</v>
      </c>
      <c r="CO106" s="5">
        <v>22.722999999999999</v>
      </c>
      <c r="CP106" s="5">
        <v>11.186</v>
      </c>
      <c r="CQ106" s="5">
        <v>21.42</v>
      </c>
      <c r="CR106" s="11">
        <v>53443</v>
      </c>
      <c r="CS106" s="11" t="s">
        <v>308</v>
      </c>
      <c r="CT106" s="6" t="s">
        <v>6</v>
      </c>
    </row>
    <row r="107" spans="1:98" x14ac:dyDescent="0.3">
      <c r="A107" s="11">
        <v>54186</v>
      </c>
      <c r="B107" s="11" t="s">
        <v>310</v>
      </c>
      <c r="C107" s="6" t="s">
        <v>6</v>
      </c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>
        <v>0</v>
      </c>
      <c r="CO107" s="5"/>
      <c r="CP107" s="5"/>
      <c r="CQ107" s="5"/>
      <c r="CR107" s="11">
        <v>54186</v>
      </c>
      <c r="CS107" s="11" t="s">
        <v>310</v>
      </c>
      <c r="CT107" s="6" t="s">
        <v>6</v>
      </c>
    </row>
    <row r="108" spans="1:98" x14ac:dyDescent="0.3">
      <c r="A108" s="11">
        <v>54187</v>
      </c>
      <c r="B108" s="11" t="s">
        <v>310</v>
      </c>
      <c r="C108" s="6" t="s">
        <v>6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>
        <v>0</v>
      </c>
      <c r="CN108" s="5"/>
      <c r="CO108" s="5"/>
      <c r="CP108" s="5"/>
      <c r="CQ108" s="5"/>
      <c r="CR108" s="11">
        <v>54187</v>
      </c>
      <c r="CS108" s="11" t="s">
        <v>310</v>
      </c>
      <c r="CT108" s="6" t="s">
        <v>6</v>
      </c>
    </row>
    <row r="109" spans="1:98" x14ac:dyDescent="0.3">
      <c r="A109" s="11">
        <v>54201</v>
      </c>
      <c r="B109" s="11" t="s">
        <v>312</v>
      </c>
      <c r="C109" s="27" t="s">
        <v>6</v>
      </c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>
        <v>1.84</v>
      </c>
      <c r="CK109" s="5">
        <v>3.87</v>
      </c>
      <c r="CL109" s="5"/>
      <c r="CM109" s="5"/>
      <c r="CN109" s="5"/>
      <c r="CO109" s="5"/>
      <c r="CP109" s="5"/>
      <c r="CQ109" s="5"/>
      <c r="CR109" s="11">
        <v>54201</v>
      </c>
      <c r="CS109" s="11" t="s">
        <v>312</v>
      </c>
      <c r="CT109" s="6" t="str">
        <f t="shared" si="3"/>
        <v>Destination</v>
      </c>
    </row>
    <row r="110" spans="1:98" x14ac:dyDescent="0.3">
      <c r="C110" s="6" t="s">
        <v>263</v>
      </c>
      <c r="D110" s="14">
        <f>SUM(D5:D109)</f>
        <v>6197.1630000000005</v>
      </c>
      <c r="E110" s="14">
        <f t="shared" ref="E110:BP110" si="4">SUM(E5:E109)</f>
        <v>6397.3319999999994</v>
      </c>
      <c r="F110" s="14">
        <f t="shared" si="4"/>
        <v>5128.954999999999</v>
      </c>
      <c r="G110" s="14">
        <f t="shared" si="4"/>
        <v>6421.6359999999977</v>
      </c>
      <c r="H110" s="14">
        <f t="shared" si="4"/>
        <v>6852.9840000000004</v>
      </c>
      <c r="I110" s="14">
        <f t="shared" si="4"/>
        <v>6780.3860000000004</v>
      </c>
      <c r="J110" s="14">
        <f t="shared" si="4"/>
        <v>7080.7420000000011</v>
      </c>
      <c r="K110" s="14">
        <f t="shared" si="4"/>
        <v>7203.0630000000001</v>
      </c>
      <c r="L110" s="14">
        <f t="shared" si="4"/>
        <v>7819.139000000001</v>
      </c>
      <c r="M110" s="14">
        <f t="shared" si="4"/>
        <v>7863.6760000000013</v>
      </c>
      <c r="N110" s="14">
        <f t="shared" si="4"/>
        <v>8043.6479999999992</v>
      </c>
      <c r="O110" s="14">
        <f t="shared" si="4"/>
        <v>7014.4960000000001</v>
      </c>
      <c r="P110" s="14">
        <f t="shared" si="4"/>
        <v>5735.4750000000004</v>
      </c>
      <c r="Q110" s="14">
        <f t="shared" si="4"/>
        <v>5700.9110000000001</v>
      </c>
      <c r="R110" s="14">
        <f t="shared" si="4"/>
        <v>6767.1329999999989</v>
      </c>
      <c r="S110" s="14">
        <f t="shared" si="4"/>
        <v>7838.915</v>
      </c>
      <c r="T110" s="14">
        <f t="shared" si="4"/>
        <v>5700.9110000000001</v>
      </c>
      <c r="U110" s="14">
        <f t="shared" si="4"/>
        <v>9114.5300000000007</v>
      </c>
      <c r="V110" s="14">
        <f t="shared" si="4"/>
        <v>10081.366000000004</v>
      </c>
      <c r="W110" s="14">
        <f t="shared" si="4"/>
        <v>5428.3949999999968</v>
      </c>
      <c r="X110" s="14">
        <f t="shared" si="4"/>
        <v>4964.1659999999993</v>
      </c>
      <c r="Y110" s="14">
        <f t="shared" si="4"/>
        <v>4993.3759999999984</v>
      </c>
      <c r="Z110" s="14">
        <f t="shared" si="4"/>
        <v>4436.7279999999992</v>
      </c>
      <c r="AA110" s="14">
        <f t="shared" si="4"/>
        <v>3629.4449999999993</v>
      </c>
      <c r="AB110" s="14">
        <f t="shared" si="4"/>
        <v>3297.6619999999998</v>
      </c>
      <c r="AC110" s="14">
        <f t="shared" si="4"/>
        <v>1066.2440000000001</v>
      </c>
      <c r="AD110" s="14">
        <f t="shared" si="4"/>
        <v>986.28099999999995</v>
      </c>
      <c r="AE110" s="14">
        <f t="shared" si="4"/>
        <v>1076.758</v>
      </c>
      <c r="AF110" s="14">
        <f t="shared" si="4"/>
        <v>975.36499999999978</v>
      </c>
      <c r="AG110" s="14">
        <f t="shared" si="4"/>
        <v>1503.3100000000004</v>
      </c>
      <c r="AH110" s="14">
        <f t="shared" si="4"/>
        <v>1012.4849999999998</v>
      </c>
      <c r="AI110" s="14">
        <f t="shared" si="4"/>
        <v>1327.913</v>
      </c>
      <c r="AJ110" s="14">
        <f t="shared" si="4"/>
        <v>1234.5179999999996</v>
      </c>
      <c r="AK110" s="14">
        <f t="shared" si="4"/>
        <v>1143.5980000000002</v>
      </c>
      <c r="AL110" s="14">
        <f t="shared" si="4"/>
        <v>1636.278</v>
      </c>
      <c r="AM110" s="14">
        <f t="shared" si="4"/>
        <v>1764.3710000000003</v>
      </c>
      <c r="AN110" s="14">
        <f t="shared" si="4"/>
        <v>2030.3650000000009</v>
      </c>
      <c r="AO110" s="14">
        <f t="shared" si="4"/>
        <v>1608.3279999999997</v>
      </c>
      <c r="AP110" s="14">
        <f t="shared" si="4"/>
        <v>1991.5199999999993</v>
      </c>
      <c r="AQ110" s="14">
        <f t="shared" si="4"/>
        <v>2091.75</v>
      </c>
      <c r="AR110" s="14">
        <f t="shared" si="4"/>
        <v>2691.5010000000002</v>
      </c>
      <c r="AS110" s="14">
        <f t="shared" si="4"/>
        <v>3130.0339999999992</v>
      </c>
      <c r="AT110" s="14">
        <f t="shared" si="4"/>
        <v>3134.8179999999998</v>
      </c>
      <c r="AU110" s="14">
        <f t="shared" si="4"/>
        <v>3222.1150000000002</v>
      </c>
      <c r="AV110" s="14">
        <f t="shared" si="4"/>
        <v>3669.5780000000004</v>
      </c>
      <c r="AW110" s="14">
        <f t="shared" si="4"/>
        <v>3482.4599999999996</v>
      </c>
      <c r="AX110" s="14">
        <f t="shared" si="4"/>
        <v>3803.8369999999995</v>
      </c>
      <c r="AY110" s="14">
        <f t="shared" si="4"/>
        <v>3887.4819999999986</v>
      </c>
      <c r="AZ110" s="14">
        <f t="shared" si="4"/>
        <v>3522.8800000000006</v>
      </c>
      <c r="BA110" s="14">
        <f t="shared" si="4"/>
        <v>3747.9740000000002</v>
      </c>
      <c r="BB110" s="14">
        <f t="shared" si="4"/>
        <v>3881.4969999999994</v>
      </c>
      <c r="BC110" s="14">
        <f t="shared" si="4"/>
        <v>4249.8559999999998</v>
      </c>
      <c r="BD110" s="14">
        <f t="shared" si="4"/>
        <v>3738.1639999999989</v>
      </c>
      <c r="BE110" s="14">
        <f t="shared" si="4"/>
        <v>4225.78</v>
      </c>
      <c r="BF110" s="14">
        <f t="shared" si="4"/>
        <v>4325.9120000000012</v>
      </c>
      <c r="BG110" s="14">
        <f t="shared" si="4"/>
        <v>4007.5259999999994</v>
      </c>
      <c r="BH110" s="14">
        <f t="shared" si="4"/>
        <v>3962.7319999999982</v>
      </c>
      <c r="BI110" s="14">
        <f t="shared" si="4"/>
        <v>4410.1859999999997</v>
      </c>
      <c r="BJ110" s="14">
        <f t="shared" si="4"/>
        <v>4040.025000000001</v>
      </c>
      <c r="BK110" s="14">
        <f t="shared" si="4"/>
        <v>4586.4740000000002</v>
      </c>
      <c r="BL110" s="14">
        <f t="shared" si="4"/>
        <v>4131.4270000000006</v>
      </c>
      <c r="BM110" s="14">
        <f t="shared" si="4"/>
        <v>4273.8640000000005</v>
      </c>
      <c r="BN110" s="14">
        <f t="shared" si="4"/>
        <v>5147.0770000000002</v>
      </c>
      <c r="BO110" s="14">
        <f t="shared" si="4"/>
        <v>5342.5599999999995</v>
      </c>
      <c r="BP110" s="14">
        <f t="shared" si="4"/>
        <v>4038.0649999999996</v>
      </c>
      <c r="BQ110" s="14">
        <f t="shared" ref="BQ110:CQ110" si="5">SUM(BQ5:BQ109)</f>
        <v>3049.77</v>
      </c>
      <c r="BR110" s="14">
        <f t="shared" si="5"/>
        <v>4210.42</v>
      </c>
      <c r="BS110" s="14">
        <f t="shared" si="5"/>
        <v>4016.8159999999993</v>
      </c>
      <c r="BT110" s="14">
        <f t="shared" si="5"/>
        <v>3713.8279999999991</v>
      </c>
      <c r="BU110" s="14">
        <f t="shared" si="5"/>
        <v>4153.42</v>
      </c>
      <c r="BV110" s="14">
        <f t="shared" si="5"/>
        <v>4532.6619999999994</v>
      </c>
      <c r="BW110" s="14">
        <f t="shared" si="5"/>
        <v>2811.9919999999997</v>
      </c>
      <c r="BX110" s="14">
        <f t="shared" si="5"/>
        <v>3333.7930000000001</v>
      </c>
      <c r="BY110" s="14">
        <f t="shared" si="5"/>
        <v>3665.7370000000005</v>
      </c>
      <c r="BZ110" s="14">
        <f t="shared" si="5"/>
        <v>4312.4049999999997</v>
      </c>
      <c r="CA110" s="14">
        <f t="shared" si="5"/>
        <v>4418.273000000002</v>
      </c>
      <c r="CB110" s="14">
        <f t="shared" si="5"/>
        <v>4303.3359999999993</v>
      </c>
      <c r="CC110" s="14">
        <f t="shared" si="5"/>
        <v>4063.7459999999987</v>
      </c>
      <c r="CD110" s="14">
        <f t="shared" si="5"/>
        <v>3723.6770000000001</v>
      </c>
      <c r="CE110" s="14">
        <f t="shared" si="5"/>
        <v>4561.4550000000008</v>
      </c>
      <c r="CF110" s="14">
        <f t="shared" si="5"/>
        <v>4768.6319999999996</v>
      </c>
      <c r="CG110" s="14">
        <f t="shared" si="5"/>
        <v>4807.5290000000014</v>
      </c>
      <c r="CH110" s="14">
        <f t="shared" si="5"/>
        <v>6102.5720000000001</v>
      </c>
      <c r="CI110" s="14">
        <f t="shared" si="5"/>
        <v>6250.7280000000037</v>
      </c>
      <c r="CJ110" s="14">
        <f t="shared" si="5"/>
        <v>5657.058</v>
      </c>
      <c r="CK110" s="14">
        <f t="shared" si="5"/>
        <v>6191.2739999999976</v>
      </c>
      <c r="CL110" s="14">
        <f t="shared" si="5"/>
        <v>5969.3389999999999</v>
      </c>
      <c r="CM110" s="14">
        <f t="shared" si="5"/>
        <v>8293.8680000000022</v>
      </c>
      <c r="CN110" s="14">
        <f t="shared" si="5"/>
        <v>6443.652000000001</v>
      </c>
      <c r="CO110" s="14">
        <f t="shared" si="5"/>
        <v>6102.1340000000018</v>
      </c>
      <c r="CP110" s="14">
        <f t="shared" si="5"/>
        <v>7337.6929999999993</v>
      </c>
      <c r="CQ110" s="14">
        <f t="shared" si="5"/>
        <v>7461.3129999999992</v>
      </c>
    </row>
    <row r="111" spans="1:98" x14ac:dyDescent="0.3"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</row>
  </sheetData>
  <mergeCells count="1">
    <mergeCell ref="D2:BP2"/>
  </mergeCells>
  <pageMargins left="0.7" right="0.7" top="0.75" bottom="0.75" header="0.3" footer="0.3"/>
  <pageSetup paperSize="8"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82" workbookViewId="0">
      <selection activeCell="D5" sqref="D5:D101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12" t="s">
        <v>302</v>
      </c>
      <c r="B3" s="12"/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303</v>
      </c>
      <c r="F4" s="4" t="s">
        <v>39</v>
      </c>
    </row>
    <row r="5" spans="1:6" x14ac:dyDescent="0.3">
      <c r="A5" s="5">
        <v>50042</v>
      </c>
      <c r="B5" s="6" t="s">
        <v>88</v>
      </c>
      <c r="C5" s="10">
        <v>132</v>
      </c>
      <c r="D5" s="10">
        <v>1783.605</v>
      </c>
      <c r="E5" s="6">
        <v>72.56</v>
      </c>
      <c r="F5" s="6"/>
    </row>
    <row r="6" spans="1:6" x14ac:dyDescent="0.3">
      <c r="A6" s="5">
        <v>50332</v>
      </c>
      <c r="B6" s="6" t="s">
        <v>7</v>
      </c>
      <c r="C6" s="10">
        <v>10</v>
      </c>
      <c r="D6" s="10">
        <v>106.405</v>
      </c>
      <c r="E6" s="6">
        <v>18.920000000000002</v>
      </c>
      <c r="F6" s="6"/>
    </row>
    <row r="7" spans="1:6" x14ac:dyDescent="0.3">
      <c r="A7" s="5">
        <v>51051</v>
      </c>
      <c r="B7" s="6" t="s">
        <v>8</v>
      </c>
      <c r="C7" s="10">
        <v>29</v>
      </c>
      <c r="D7" s="10">
        <v>291.89100000000002</v>
      </c>
      <c r="E7" s="6">
        <v>17.600000000000001</v>
      </c>
      <c r="F7" s="6"/>
    </row>
    <row r="8" spans="1:6" x14ac:dyDescent="0.3">
      <c r="A8" s="5">
        <v>51515</v>
      </c>
      <c r="B8" s="6" t="s">
        <v>9</v>
      </c>
      <c r="C8" s="10">
        <v>64</v>
      </c>
      <c r="D8" s="10">
        <v>352.86900000000003</v>
      </c>
      <c r="E8" s="6">
        <v>90.3</v>
      </c>
      <c r="F8" s="6"/>
    </row>
    <row r="9" spans="1:6" x14ac:dyDescent="0.3">
      <c r="A9" s="5">
        <v>51576</v>
      </c>
      <c r="B9" s="6" t="s">
        <v>11</v>
      </c>
      <c r="C9" s="10">
        <v>29</v>
      </c>
      <c r="D9" s="10">
        <v>1433.3510000000001</v>
      </c>
      <c r="E9" s="6">
        <v>227.24</v>
      </c>
      <c r="F9" s="6"/>
    </row>
    <row r="10" spans="1:6" x14ac:dyDescent="0.3">
      <c r="A10" s="5">
        <v>51577</v>
      </c>
      <c r="B10" s="6" t="s">
        <v>89</v>
      </c>
      <c r="C10" s="10">
        <v>181</v>
      </c>
      <c r="D10" s="10">
        <v>1788.9169999999999</v>
      </c>
      <c r="E10" s="6">
        <v>588.9</v>
      </c>
      <c r="F10" s="6"/>
    </row>
    <row r="11" spans="1:6" x14ac:dyDescent="0.3">
      <c r="A11" s="5">
        <v>51578</v>
      </c>
      <c r="B11" s="6" t="s">
        <v>90</v>
      </c>
      <c r="C11" s="10">
        <v>36</v>
      </c>
      <c r="D11" s="10">
        <v>373.97899999999998</v>
      </c>
      <c r="E11" s="6">
        <v>53.52</v>
      </c>
      <c r="F11" s="6"/>
    </row>
    <row r="12" spans="1:6" x14ac:dyDescent="0.3">
      <c r="A12" s="5">
        <v>51579</v>
      </c>
      <c r="B12" s="6" t="s">
        <v>90</v>
      </c>
      <c r="C12" s="10">
        <v>43</v>
      </c>
      <c r="D12" s="10">
        <v>367.74</v>
      </c>
      <c r="E12" s="6">
        <v>59.44</v>
      </c>
      <c r="F12" s="6"/>
    </row>
    <row r="13" spans="1:6" x14ac:dyDescent="0.3">
      <c r="A13" s="5">
        <v>51580</v>
      </c>
      <c r="B13" s="6" t="s">
        <v>14</v>
      </c>
      <c r="C13" s="10">
        <v>179</v>
      </c>
      <c r="D13" s="10">
        <v>2592.4029999999998</v>
      </c>
      <c r="E13" s="6">
        <v>1023.3</v>
      </c>
      <c r="F13" s="6"/>
    </row>
    <row r="14" spans="1:6" x14ac:dyDescent="0.3">
      <c r="A14" s="5">
        <v>51581</v>
      </c>
      <c r="B14" s="6" t="s">
        <v>15</v>
      </c>
      <c r="C14" s="10">
        <v>76</v>
      </c>
      <c r="D14" s="10">
        <v>778.15200000000004</v>
      </c>
      <c r="E14" s="6">
        <v>133.88</v>
      </c>
      <c r="F14" s="6"/>
    </row>
    <row r="15" spans="1:6" x14ac:dyDescent="0.3">
      <c r="A15" s="5">
        <v>51582</v>
      </c>
      <c r="B15" s="6" t="s">
        <v>15</v>
      </c>
      <c r="C15" s="10">
        <v>41</v>
      </c>
      <c r="D15" s="10">
        <v>311.16800000000001</v>
      </c>
      <c r="E15" s="6">
        <v>56.36</v>
      </c>
      <c r="F15" s="6"/>
    </row>
    <row r="16" spans="1:6" x14ac:dyDescent="0.3">
      <c r="A16" s="5">
        <v>51583</v>
      </c>
      <c r="B16" s="6" t="s">
        <v>91</v>
      </c>
      <c r="C16" s="10">
        <v>59</v>
      </c>
      <c r="D16" s="10">
        <v>974.26099999999997</v>
      </c>
      <c r="E16" s="6">
        <v>203.7</v>
      </c>
      <c r="F16" s="6"/>
    </row>
    <row r="17" spans="1:6" x14ac:dyDescent="0.3">
      <c r="A17" s="5">
        <v>51601</v>
      </c>
      <c r="B17" s="6" t="s">
        <v>17</v>
      </c>
      <c r="C17" s="10">
        <v>123</v>
      </c>
      <c r="D17" s="10">
        <v>674.52</v>
      </c>
      <c r="E17" s="6">
        <v>132.72</v>
      </c>
      <c r="F17" s="6"/>
    </row>
    <row r="18" spans="1:6" x14ac:dyDescent="0.3">
      <c r="A18" s="5">
        <v>51602</v>
      </c>
      <c r="B18" s="6" t="s">
        <v>18</v>
      </c>
      <c r="C18" s="10">
        <v>154</v>
      </c>
      <c r="D18" s="10">
        <v>1917.9960000000001</v>
      </c>
      <c r="E18" s="6">
        <v>637.29999999999995</v>
      </c>
      <c r="F18" s="6"/>
    </row>
    <row r="19" spans="1:6" x14ac:dyDescent="0.3">
      <c r="A19" s="5">
        <v>51603</v>
      </c>
      <c r="B19" s="6" t="s">
        <v>92</v>
      </c>
      <c r="C19" s="10">
        <v>63</v>
      </c>
      <c r="D19" s="10">
        <v>671.81200000000001</v>
      </c>
      <c r="E19" s="6">
        <v>110.68</v>
      </c>
      <c r="F19" s="6"/>
    </row>
    <row r="20" spans="1:6" x14ac:dyDescent="0.3">
      <c r="A20" s="5">
        <v>51604</v>
      </c>
      <c r="B20" s="6" t="s">
        <v>93</v>
      </c>
      <c r="C20" s="10">
        <v>114</v>
      </c>
      <c r="D20" s="10">
        <v>2010.79</v>
      </c>
      <c r="E20" s="6">
        <v>312.60000000000002</v>
      </c>
      <c r="F20" s="6"/>
    </row>
    <row r="21" spans="1:6" x14ac:dyDescent="0.3">
      <c r="A21" s="5">
        <v>51605</v>
      </c>
      <c r="B21" s="6" t="s">
        <v>21</v>
      </c>
      <c r="C21" s="10">
        <v>52</v>
      </c>
      <c r="D21" s="10">
        <v>614.34299999999996</v>
      </c>
      <c r="E21" s="6">
        <v>100.8</v>
      </c>
      <c r="F21" s="6"/>
    </row>
    <row r="22" spans="1:6" x14ac:dyDescent="0.3">
      <c r="A22" s="5">
        <v>51606</v>
      </c>
      <c r="B22" s="6" t="s">
        <v>21</v>
      </c>
      <c r="C22" s="10">
        <v>40</v>
      </c>
      <c r="D22" s="10">
        <v>469.38099999999997</v>
      </c>
      <c r="E22" s="6">
        <v>78.16</v>
      </c>
      <c r="F22" s="6"/>
    </row>
    <row r="23" spans="1:6" x14ac:dyDescent="0.3">
      <c r="A23" s="5">
        <v>51607</v>
      </c>
      <c r="B23" s="6" t="s">
        <v>22</v>
      </c>
      <c r="C23" s="10">
        <v>9</v>
      </c>
      <c r="D23" s="10">
        <v>26.039000000000001</v>
      </c>
      <c r="E23" s="6">
        <v>6.6</v>
      </c>
      <c r="F23" s="6"/>
    </row>
    <row r="24" spans="1:6" x14ac:dyDescent="0.3">
      <c r="A24" s="5">
        <v>51608</v>
      </c>
      <c r="B24" s="6" t="s">
        <v>22</v>
      </c>
      <c r="C24" s="10">
        <v>25</v>
      </c>
      <c r="D24" s="10">
        <v>491.08</v>
      </c>
      <c r="E24" s="6">
        <v>74.28</v>
      </c>
      <c r="F24" s="6"/>
    </row>
    <row r="25" spans="1:6" x14ac:dyDescent="0.3">
      <c r="A25" s="5">
        <v>51609</v>
      </c>
      <c r="B25" s="6" t="s">
        <v>95</v>
      </c>
      <c r="C25" s="10">
        <v>13</v>
      </c>
      <c r="D25" s="10">
        <v>196.49</v>
      </c>
      <c r="E25" s="6">
        <v>31.32</v>
      </c>
      <c r="F25" s="6"/>
    </row>
    <row r="26" spans="1:6" x14ac:dyDescent="0.3">
      <c r="A26" s="5">
        <v>51610</v>
      </c>
      <c r="B26" s="6" t="s">
        <v>96</v>
      </c>
      <c r="C26" s="10">
        <v>72</v>
      </c>
      <c r="D26" s="10">
        <v>1154.3219999999999</v>
      </c>
      <c r="E26" s="6">
        <v>161.68</v>
      </c>
      <c r="F26" s="6"/>
    </row>
    <row r="27" spans="1:6" x14ac:dyDescent="0.3">
      <c r="A27" s="5">
        <v>51689</v>
      </c>
      <c r="B27" s="6" t="s">
        <v>97</v>
      </c>
      <c r="C27" s="10">
        <v>200</v>
      </c>
      <c r="D27" s="10">
        <v>3120.241</v>
      </c>
      <c r="E27" s="6">
        <v>487.24</v>
      </c>
      <c r="F27" s="6"/>
    </row>
    <row r="28" spans="1:6" x14ac:dyDescent="0.3">
      <c r="A28" s="5">
        <v>51690</v>
      </c>
      <c r="B28" s="6" t="s">
        <v>97</v>
      </c>
      <c r="C28" s="10">
        <v>149</v>
      </c>
      <c r="D28" s="10">
        <v>2483.0529999999999</v>
      </c>
      <c r="E28" s="6">
        <v>393.12</v>
      </c>
      <c r="F28" s="6"/>
    </row>
    <row r="29" spans="1:6" x14ac:dyDescent="0.3">
      <c r="A29" s="5">
        <v>51691</v>
      </c>
      <c r="B29" s="6" t="s">
        <v>26</v>
      </c>
      <c r="C29" s="10">
        <v>40</v>
      </c>
      <c r="D29" s="10">
        <v>746.702</v>
      </c>
      <c r="E29" s="6">
        <v>118.2</v>
      </c>
      <c r="F29" s="6"/>
    </row>
    <row r="30" spans="1:6" x14ac:dyDescent="0.3">
      <c r="A30" s="5">
        <v>51692</v>
      </c>
      <c r="B30" s="6" t="s">
        <v>26</v>
      </c>
      <c r="C30" s="10">
        <v>69</v>
      </c>
      <c r="D30" s="10">
        <v>1046.0889999999999</v>
      </c>
      <c r="E30" s="6">
        <v>167.24</v>
      </c>
      <c r="F30" s="6"/>
    </row>
    <row r="31" spans="1:6" x14ac:dyDescent="0.3">
      <c r="A31" s="5">
        <v>51693</v>
      </c>
      <c r="B31" s="6" t="s">
        <v>27</v>
      </c>
      <c r="C31" s="10">
        <v>195</v>
      </c>
      <c r="D31" s="10">
        <v>2402.415</v>
      </c>
      <c r="E31" s="6">
        <v>409.16</v>
      </c>
      <c r="F31" s="6"/>
    </row>
    <row r="32" spans="1:6" x14ac:dyDescent="0.3">
      <c r="A32" s="5">
        <v>51694</v>
      </c>
      <c r="B32" s="6" t="s">
        <v>27</v>
      </c>
      <c r="C32" s="10">
        <v>251</v>
      </c>
      <c r="D32" s="10">
        <v>2473.7449999999999</v>
      </c>
      <c r="E32" s="6">
        <v>770.5</v>
      </c>
      <c r="F32" s="6"/>
    </row>
    <row r="33" spans="1:6" x14ac:dyDescent="0.3">
      <c r="A33" s="5">
        <v>51695</v>
      </c>
      <c r="B33" s="6" t="s">
        <v>88</v>
      </c>
      <c r="C33" s="10">
        <v>20</v>
      </c>
      <c r="D33" s="10">
        <v>315.51</v>
      </c>
      <c r="E33" s="6">
        <v>52.28</v>
      </c>
      <c r="F33" s="6"/>
    </row>
    <row r="34" spans="1:6" x14ac:dyDescent="0.3">
      <c r="A34" s="5">
        <v>51696</v>
      </c>
      <c r="B34" s="6" t="s">
        <v>88</v>
      </c>
      <c r="C34" s="10">
        <v>96</v>
      </c>
      <c r="D34" s="10">
        <v>1373.88</v>
      </c>
      <c r="E34" s="6">
        <v>174.52</v>
      </c>
      <c r="F34" s="6"/>
    </row>
    <row r="35" spans="1:6" x14ac:dyDescent="0.3">
      <c r="A35" s="5">
        <v>51698</v>
      </c>
      <c r="B35" s="6" t="s">
        <v>28</v>
      </c>
      <c r="C35" s="10">
        <v>73</v>
      </c>
      <c r="D35" s="10">
        <v>651.69000000000005</v>
      </c>
      <c r="E35" s="6">
        <v>12.16</v>
      </c>
      <c r="F35" s="6"/>
    </row>
    <row r="36" spans="1:6" x14ac:dyDescent="0.3">
      <c r="A36" s="5">
        <v>51699</v>
      </c>
      <c r="B36" s="6" t="s">
        <v>28</v>
      </c>
      <c r="C36" s="10">
        <v>21</v>
      </c>
      <c r="D36" s="10">
        <v>311</v>
      </c>
      <c r="E36" s="6">
        <v>27.6</v>
      </c>
      <c r="F36" s="6"/>
    </row>
    <row r="37" spans="1:6" x14ac:dyDescent="0.3">
      <c r="A37" s="5">
        <v>51700</v>
      </c>
      <c r="B37" s="6" t="s">
        <v>28</v>
      </c>
      <c r="C37" s="10">
        <v>56</v>
      </c>
      <c r="D37" s="10">
        <v>465.35</v>
      </c>
      <c r="E37" s="6">
        <v>41.32</v>
      </c>
      <c r="F37" s="6"/>
    </row>
    <row r="38" spans="1:6" x14ac:dyDescent="0.3">
      <c r="A38" s="5">
        <v>51703</v>
      </c>
      <c r="B38" s="6" t="s">
        <v>267</v>
      </c>
      <c r="C38" s="10">
        <v>57</v>
      </c>
      <c r="D38" s="10">
        <v>619.25199999999995</v>
      </c>
      <c r="E38" s="6">
        <v>96.16</v>
      </c>
      <c r="F38" s="6"/>
    </row>
    <row r="39" spans="1:6" x14ac:dyDescent="0.3">
      <c r="A39" s="5">
        <v>51725</v>
      </c>
      <c r="B39" s="6" t="s">
        <v>30</v>
      </c>
      <c r="C39" s="10">
        <v>34</v>
      </c>
      <c r="D39" s="10">
        <v>589.85</v>
      </c>
      <c r="E39" s="6">
        <v>94.08</v>
      </c>
      <c r="F39" s="6"/>
    </row>
    <row r="40" spans="1:6" x14ac:dyDescent="0.3">
      <c r="A40" s="5">
        <v>51726</v>
      </c>
      <c r="B40" s="6" t="s">
        <v>30</v>
      </c>
      <c r="C40" s="10">
        <v>55</v>
      </c>
      <c r="D40" s="10">
        <v>975.5</v>
      </c>
      <c r="E40" s="6">
        <v>152.52000000000001</v>
      </c>
      <c r="F40" s="6"/>
    </row>
    <row r="41" spans="1:6" x14ac:dyDescent="0.3">
      <c r="A41" s="5">
        <v>51727</v>
      </c>
      <c r="B41" s="6" t="s">
        <v>31</v>
      </c>
      <c r="C41" s="10">
        <v>99</v>
      </c>
      <c r="D41" s="10">
        <v>1403.8979999999999</v>
      </c>
      <c r="E41" s="6">
        <v>221.84</v>
      </c>
      <c r="F41" s="6"/>
    </row>
    <row r="42" spans="1:6" x14ac:dyDescent="0.3">
      <c r="A42" s="5">
        <v>51728</v>
      </c>
      <c r="B42" s="6" t="s">
        <v>32</v>
      </c>
      <c r="C42" s="10">
        <v>30</v>
      </c>
      <c r="D42" s="10">
        <v>321.041</v>
      </c>
      <c r="E42" s="6">
        <v>54.56</v>
      </c>
      <c r="F42" s="6"/>
    </row>
    <row r="43" spans="1:6" x14ac:dyDescent="0.3">
      <c r="A43" s="5">
        <v>51730</v>
      </c>
      <c r="B43" s="6" t="s">
        <v>98</v>
      </c>
      <c r="C43" s="10">
        <v>72</v>
      </c>
      <c r="D43" s="10">
        <v>693.51099999999997</v>
      </c>
      <c r="E43" s="6">
        <v>102.84</v>
      </c>
      <c r="F43" s="6"/>
    </row>
    <row r="44" spans="1:6" x14ac:dyDescent="0.3">
      <c r="A44" s="5">
        <v>51731</v>
      </c>
      <c r="B44" s="6" t="s">
        <v>102</v>
      </c>
      <c r="C44" s="10">
        <v>167</v>
      </c>
      <c r="D44" s="10">
        <v>2572.9859999999999</v>
      </c>
      <c r="E44" s="6">
        <v>534.29999999999995</v>
      </c>
      <c r="F44" s="6"/>
    </row>
    <row r="45" spans="1:6" x14ac:dyDescent="0.3">
      <c r="A45" s="5">
        <v>51732</v>
      </c>
      <c r="B45" s="6" t="s">
        <v>103</v>
      </c>
      <c r="C45" s="10">
        <v>46</v>
      </c>
      <c r="D45" s="10">
        <v>524.72299999999996</v>
      </c>
      <c r="E45" s="6">
        <v>108.1</v>
      </c>
      <c r="F45" s="6"/>
    </row>
    <row r="46" spans="1:6" x14ac:dyDescent="0.3">
      <c r="A46" s="5">
        <v>51733</v>
      </c>
      <c r="B46" s="6" t="s">
        <v>99</v>
      </c>
      <c r="C46" s="10">
        <v>64</v>
      </c>
      <c r="D46" s="10">
        <v>708.53800000000001</v>
      </c>
      <c r="E46" s="6">
        <v>180.1</v>
      </c>
      <c r="F46" s="6"/>
    </row>
    <row r="47" spans="1:6" x14ac:dyDescent="0.3">
      <c r="A47" s="5">
        <v>51735</v>
      </c>
      <c r="B47" s="6" t="s">
        <v>104</v>
      </c>
      <c r="C47" s="10">
        <v>111</v>
      </c>
      <c r="D47" s="10">
        <v>1300.614</v>
      </c>
      <c r="E47" s="6">
        <v>360.9</v>
      </c>
      <c r="F47" s="6"/>
    </row>
    <row r="48" spans="1:6" x14ac:dyDescent="0.3">
      <c r="A48" s="5">
        <v>51738</v>
      </c>
      <c r="B48" s="6" t="s">
        <v>105</v>
      </c>
      <c r="C48" s="10">
        <v>46</v>
      </c>
      <c r="D48" s="10">
        <v>464.66500000000002</v>
      </c>
      <c r="E48" s="6">
        <v>129.9</v>
      </c>
      <c r="F48" s="6"/>
    </row>
    <row r="49" spans="1:6" x14ac:dyDescent="0.3">
      <c r="A49" s="5">
        <v>52438</v>
      </c>
      <c r="B49" s="6" t="s">
        <v>268</v>
      </c>
      <c r="C49" s="10">
        <v>231</v>
      </c>
      <c r="D49" s="10">
        <v>3149.56</v>
      </c>
      <c r="E49" s="6">
        <v>918.2</v>
      </c>
      <c r="F49" s="6"/>
    </row>
    <row r="50" spans="1:6" x14ac:dyDescent="0.3">
      <c r="A50" s="5">
        <v>52439</v>
      </c>
      <c r="B50" s="6" t="s">
        <v>268</v>
      </c>
      <c r="C50" s="10">
        <v>192</v>
      </c>
      <c r="D50" s="10">
        <v>1960.7840000000001</v>
      </c>
      <c r="E50" s="6">
        <v>598.5</v>
      </c>
      <c r="F50" s="6"/>
    </row>
    <row r="51" spans="1:6" x14ac:dyDescent="0.3">
      <c r="A51" s="5">
        <v>52440</v>
      </c>
      <c r="B51" s="6" t="s">
        <v>269</v>
      </c>
      <c r="C51" s="10">
        <v>17</v>
      </c>
      <c r="D51" s="10">
        <v>113.89</v>
      </c>
      <c r="E51" s="6">
        <v>18.760000000000002</v>
      </c>
      <c r="F51" s="6"/>
    </row>
    <row r="52" spans="1:6" x14ac:dyDescent="0.3">
      <c r="A52" s="5">
        <v>52442</v>
      </c>
      <c r="B52" s="6" t="s">
        <v>270</v>
      </c>
      <c r="C52" s="10">
        <v>99</v>
      </c>
      <c r="D52" s="10">
        <v>2250.7779999999998</v>
      </c>
      <c r="E52" s="6">
        <v>350.6</v>
      </c>
      <c r="F52" s="6"/>
    </row>
    <row r="53" spans="1:6" x14ac:dyDescent="0.3">
      <c r="A53" s="5">
        <v>52443</v>
      </c>
      <c r="B53" s="6" t="s">
        <v>271</v>
      </c>
      <c r="C53" s="10">
        <v>50</v>
      </c>
      <c r="D53" s="10">
        <v>1012.99</v>
      </c>
      <c r="E53" s="6">
        <v>145.52000000000001</v>
      </c>
      <c r="F53" s="6"/>
    </row>
    <row r="54" spans="1:6" x14ac:dyDescent="0.3">
      <c r="A54" s="5">
        <v>52444</v>
      </c>
      <c r="B54" s="6" t="s">
        <v>271</v>
      </c>
      <c r="C54" s="10">
        <v>19</v>
      </c>
      <c r="D54" s="10">
        <v>210.4</v>
      </c>
      <c r="E54" s="6">
        <v>31.96</v>
      </c>
      <c r="F54" s="6"/>
    </row>
    <row r="55" spans="1:6" x14ac:dyDescent="0.3">
      <c r="A55" s="5">
        <v>52445</v>
      </c>
      <c r="B55" s="6" t="s">
        <v>26</v>
      </c>
      <c r="C55" s="10">
        <v>93</v>
      </c>
      <c r="D55" s="10">
        <v>1834.65</v>
      </c>
      <c r="E55" s="6">
        <v>292.52</v>
      </c>
      <c r="F55" s="6"/>
    </row>
    <row r="56" spans="1:6" x14ac:dyDescent="0.3">
      <c r="A56" s="5">
        <v>52446</v>
      </c>
      <c r="B56" s="6" t="s">
        <v>272</v>
      </c>
      <c r="C56" s="10">
        <v>2</v>
      </c>
      <c r="D56" s="10">
        <v>2.2999999999999998</v>
      </c>
      <c r="E56" s="6">
        <v>2</v>
      </c>
      <c r="F56" s="6"/>
    </row>
    <row r="57" spans="1:6" x14ac:dyDescent="0.3">
      <c r="A57" s="5">
        <v>52447</v>
      </c>
      <c r="B57" s="6" t="s">
        <v>272</v>
      </c>
      <c r="C57" s="10">
        <v>4</v>
      </c>
      <c r="D57" s="10">
        <v>27.09</v>
      </c>
      <c r="E57" s="6">
        <v>5.84</v>
      </c>
      <c r="F57" s="6"/>
    </row>
    <row r="58" spans="1:6" x14ac:dyDescent="0.3">
      <c r="A58" s="5">
        <v>52448</v>
      </c>
      <c r="B58" s="6" t="s">
        <v>272</v>
      </c>
      <c r="C58" s="10">
        <v>2</v>
      </c>
      <c r="D58" s="10">
        <v>2.37</v>
      </c>
      <c r="E58" s="6">
        <v>2</v>
      </c>
      <c r="F58" s="6"/>
    </row>
    <row r="59" spans="1:6" x14ac:dyDescent="0.3">
      <c r="A59" s="5">
        <v>52449</v>
      </c>
      <c r="B59" s="6" t="s">
        <v>304</v>
      </c>
      <c r="C59" s="10">
        <v>8</v>
      </c>
      <c r="D59" s="10">
        <v>44.56</v>
      </c>
      <c r="E59" s="6">
        <v>8.76</v>
      </c>
      <c r="F59" s="6"/>
    </row>
    <row r="60" spans="1:6" x14ac:dyDescent="0.3">
      <c r="A60" s="5">
        <v>52450</v>
      </c>
      <c r="B60" s="6" t="s">
        <v>304</v>
      </c>
      <c r="C60" s="10">
        <v>13</v>
      </c>
      <c r="D60" s="10">
        <v>69.56</v>
      </c>
      <c r="E60" s="6">
        <v>14.04</v>
      </c>
      <c r="F60" s="6"/>
    </row>
    <row r="61" spans="1:6" x14ac:dyDescent="0.3">
      <c r="A61" s="5">
        <v>52451</v>
      </c>
      <c r="B61" s="6" t="s">
        <v>304</v>
      </c>
      <c r="C61" s="10">
        <v>16</v>
      </c>
      <c r="D61" s="10">
        <v>225.71</v>
      </c>
      <c r="E61" s="6">
        <v>35.479999999999997</v>
      </c>
      <c r="F61" s="6"/>
    </row>
    <row r="62" spans="1:6" x14ac:dyDescent="0.3">
      <c r="A62" s="5">
        <v>52452</v>
      </c>
      <c r="B62" s="6" t="s">
        <v>274</v>
      </c>
      <c r="C62" s="10">
        <v>38</v>
      </c>
      <c r="D62" s="10">
        <v>972.47900000000004</v>
      </c>
      <c r="E62" s="6">
        <v>154.12</v>
      </c>
      <c r="F62" s="6"/>
    </row>
    <row r="63" spans="1:6" x14ac:dyDescent="0.3">
      <c r="A63" s="5">
        <v>52453</v>
      </c>
      <c r="B63" s="6" t="s">
        <v>267</v>
      </c>
      <c r="C63" s="10">
        <v>26</v>
      </c>
      <c r="D63" s="10">
        <v>220.41900000000001</v>
      </c>
      <c r="E63" s="6">
        <v>37.56</v>
      </c>
      <c r="F63" s="6"/>
    </row>
    <row r="64" spans="1:6" x14ac:dyDescent="0.3">
      <c r="A64" s="5">
        <v>52454</v>
      </c>
      <c r="B64" s="6" t="s">
        <v>188</v>
      </c>
      <c r="C64" s="10">
        <v>26</v>
      </c>
      <c r="D64" s="10">
        <v>517.16</v>
      </c>
      <c r="E64" s="6">
        <v>81.680000000000007</v>
      </c>
      <c r="F64" s="6"/>
    </row>
    <row r="65" spans="1:6" x14ac:dyDescent="0.3">
      <c r="A65" s="5">
        <v>52455</v>
      </c>
      <c r="B65" s="6" t="s">
        <v>188</v>
      </c>
      <c r="C65" s="10">
        <v>1</v>
      </c>
      <c r="D65" s="10">
        <v>27.54</v>
      </c>
      <c r="E65" s="6">
        <v>4.32</v>
      </c>
      <c r="F65" s="6"/>
    </row>
    <row r="66" spans="1:6" x14ac:dyDescent="0.3">
      <c r="A66" s="5">
        <v>52456</v>
      </c>
      <c r="B66" s="6" t="s">
        <v>275</v>
      </c>
      <c r="C66" s="10">
        <v>6</v>
      </c>
      <c r="D66" s="10">
        <v>104.149</v>
      </c>
      <c r="E66" s="6">
        <v>17.2</v>
      </c>
      <c r="F66" s="6"/>
    </row>
    <row r="67" spans="1:6" x14ac:dyDescent="0.3">
      <c r="A67" s="5">
        <v>52457</v>
      </c>
      <c r="B67" s="6" t="s">
        <v>276</v>
      </c>
      <c r="C67" s="10">
        <v>3</v>
      </c>
      <c r="D67" s="10">
        <v>28.489000000000001</v>
      </c>
      <c r="E67" s="6">
        <v>0</v>
      </c>
      <c r="F67" s="6"/>
    </row>
    <row r="68" spans="1:6" x14ac:dyDescent="0.3">
      <c r="A68" s="5">
        <v>52458</v>
      </c>
      <c r="B68" s="6" t="s">
        <v>277</v>
      </c>
      <c r="C68" s="10">
        <v>5</v>
      </c>
      <c r="D68" s="10">
        <v>59.558</v>
      </c>
      <c r="E68" s="6">
        <v>9.68</v>
      </c>
      <c r="F68" s="6"/>
    </row>
    <row r="69" spans="1:6" x14ac:dyDescent="0.3">
      <c r="A69" s="5">
        <v>52459</v>
      </c>
      <c r="B69" s="6" t="s">
        <v>195</v>
      </c>
      <c r="C69" s="10">
        <v>57</v>
      </c>
      <c r="D69" s="10">
        <v>653.08900000000006</v>
      </c>
      <c r="E69" s="6">
        <v>103.24</v>
      </c>
      <c r="F69" s="6"/>
    </row>
    <row r="70" spans="1:6" x14ac:dyDescent="0.3">
      <c r="A70" s="5">
        <v>52460</v>
      </c>
      <c r="B70" s="6" t="s">
        <v>278</v>
      </c>
      <c r="C70" s="10">
        <v>34</v>
      </c>
      <c r="D70" s="10">
        <v>615.96799999999996</v>
      </c>
      <c r="E70" s="6">
        <v>96.68</v>
      </c>
      <c r="F70" s="6"/>
    </row>
    <row r="71" spans="1:6" x14ac:dyDescent="0.3">
      <c r="A71" s="5">
        <v>52461</v>
      </c>
      <c r="B71" s="6" t="s">
        <v>22</v>
      </c>
      <c r="C71" s="10">
        <v>201</v>
      </c>
      <c r="D71" s="10">
        <v>4288.5119999999997</v>
      </c>
      <c r="E71" s="6">
        <v>963.1</v>
      </c>
      <c r="F71" s="6"/>
    </row>
    <row r="72" spans="1:6" x14ac:dyDescent="0.3">
      <c r="A72" s="5">
        <v>52462</v>
      </c>
      <c r="B72" s="6" t="s">
        <v>22</v>
      </c>
      <c r="C72" s="10">
        <v>157</v>
      </c>
      <c r="D72" s="10">
        <v>2962.9960000000001</v>
      </c>
      <c r="E72" s="6">
        <v>674.7</v>
      </c>
      <c r="F72" s="6"/>
    </row>
    <row r="73" spans="1:6" x14ac:dyDescent="0.3">
      <c r="A73" s="5">
        <v>52724</v>
      </c>
      <c r="B73" s="6" t="s">
        <v>22</v>
      </c>
      <c r="C73" s="10">
        <v>12</v>
      </c>
      <c r="D73" s="10">
        <v>71.278999999999996</v>
      </c>
      <c r="E73" s="6">
        <v>11.08</v>
      </c>
      <c r="F73" s="6"/>
    </row>
    <row r="74" spans="1:6" x14ac:dyDescent="0.3">
      <c r="A74" s="5">
        <v>52883</v>
      </c>
      <c r="B74" s="6" t="s">
        <v>22</v>
      </c>
      <c r="C74" s="10">
        <v>5</v>
      </c>
      <c r="D74" s="10">
        <v>71.119</v>
      </c>
      <c r="E74" s="6">
        <v>11.72</v>
      </c>
      <c r="F74" s="6"/>
    </row>
    <row r="75" spans="1:6" x14ac:dyDescent="0.3">
      <c r="A75" s="5">
        <v>52884</v>
      </c>
      <c r="B75" s="6" t="s">
        <v>22</v>
      </c>
      <c r="C75" s="10">
        <v>3</v>
      </c>
      <c r="D75" s="10">
        <v>35.499000000000002</v>
      </c>
      <c r="E75" s="6">
        <v>5.96</v>
      </c>
      <c r="F75" s="6"/>
    </row>
    <row r="76" spans="1:6" x14ac:dyDescent="0.3">
      <c r="A76" s="5">
        <v>52885</v>
      </c>
      <c r="B76" s="6" t="s">
        <v>22</v>
      </c>
      <c r="C76" s="10">
        <v>8</v>
      </c>
      <c r="D76" s="10">
        <v>138.869</v>
      </c>
      <c r="E76" s="6">
        <v>21.8</v>
      </c>
      <c r="F76" s="6"/>
    </row>
    <row r="77" spans="1:6" x14ac:dyDescent="0.3">
      <c r="A77" s="5">
        <v>52886</v>
      </c>
      <c r="B77" s="6" t="s">
        <v>22</v>
      </c>
      <c r="C77" s="10">
        <v>6</v>
      </c>
      <c r="D77" s="10">
        <v>147.851</v>
      </c>
      <c r="E77" s="6">
        <v>23.72</v>
      </c>
      <c r="F77" s="6"/>
    </row>
    <row r="78" spans="1:6" x14ac:dyDescent="0.3">
      <c r="A78" s="5">
        <v>52887</v>
      </c>
      <c r="B78" s="6" t="s">
        <v>22</v>
      </c>
      <c r="C78" s="10">
        <v>2</v>
      </c>
      <c r="D78" s="10">
        <v>44.341000000000001</v>
      </c>
      <c r="E78" s="6">
        <v>6.88</v>
      </c>
      <c r="F78" s="6"/>
    </row>
    <row r="79" spans="1:6" x14ac:dyDescent="0.3">
      <c r="A79" s="5">
        <v>52888</v>
      </c>
      <c r="B79" s="6" t="s">
        <v>22</v>
      </c>
      <c r="C79" s="10">
        <v>4</v>
      </c>
      <c r="D79" s="10">
        <v>47.292000000000002</v>
      </c>
      <c r="E79" s="6">
        <v>7.44</v>
      </c>
      <c r="F79" s="6"/>
    </row>
    <row r="80" spans="1:6" x14ac:dyDescent="0.3">
      <c r="A80" s="5">
        <v>52889</v>
      </c>
      <c r="B80" s="6" t="s">
        <v>22</v>
      </c>
      <c r="C80" s="10">
        <v>10</v>
      </c>
      <c r="D80" s="10">
        <v>107.718</v>
      </c>
      <c r="E80" s="6">
        <v>11.12</v>
      </c>
      <c r="F80" s="6"/>
    </row>
    <row r="81" spans="1:6" x14ac:dyDescent="0.3">
      <c r="A81" s="5">
        <v>52890</v>
      </c>
      <c r="B81" s="6" t="s">
        <v>22</v>
      </c>
      <c r="C81" s="10">
        <v>1</v>
      </c>
      <c r="D81" s="10">
        <v>14.21</v>
      </c>
      <c r="E81" s="6">
        <v>2.2400000000000002</v>
      </c>
      <c r="F81" s="6"/>
    </row>
    <row r="82" spans="1:6" x14ac:dyDescent="0.3">
      <c r="A82" s="5">
        <v>52891</v>
      </c>
      <c r="B82" s="6" t="s">
        <v>22</v>
      </c>
      <c r="C82" s="10">
        <v>20</v>
      </c>
      <c r="D82" s="10">
        <v>467.63099999999997</v>
      </c>
      <c r="E82" s="6">
        <v>22.72</v>
      </c>
      <c r="F82" s="6"/>
    </row>
    <row r="83" spans="1:6" x14ac:dyDescent="0.3">
      <c r="A83" s="5">
        <v>52892</v>
      </c>
      <c r="B83" s="6" t="s">
        <v>22</v>
      </c>
      <c r="C83" s="10">
        <v>2</v>
      </c>
      <c r="D83" s="10">
        <v>31.059000000000001</v>
      </c>
      <c r="E83" s="6">
        <v>0</v>
      </c>
      <c r="F83" s="6"/>
    </row>
    <row r="84" spans="1:6" x14ac:dyDescent="0.3">
      <c r="A84" s="5">
        <v>52894</v>
      </c>
      <c r="B84" s="6" t="s">
        <v>22</v>
      </c>
      <c r="C84" s="10">
        <v>1</v>
      </c>
      <c r="D84" s="10">
        <v>7.27</v>
      </c>
      <c r="E84" s="6">
        <v>1.1200000000000001</v>
      </c>
      <c r="F84" s="6"/>
    </row>
    <row r="85" spans="1:6" x14ac:dyDescent="0.3">
      <c r="A85" s="5">
        <v>52899</v>
      </c>
      <c r="B85" s="6" t="s">
        <v>22</v>
      </c>
      <c r="C85" s="10">
        <v>3</v>
      </c>
      <c r="D85" s="10">
        <v>54.100999999999999</v>
      </c>
      <c r="E85" s="6">
        <v>3.36</v>
      </c>
      <c r="F85" s="6"/>
    </row>
    <row r="86" spans="1:6" x14ac:dyDescent="0.3">
      <c r="A86" s="5">
        <v>52991</v>
      </c>
      <c r="B86" s="6" t="s">
        <v>279</v>
      </c>
      <c r="C86" s="10">
        <v>137</v>
      </c>
      <c r="D86" s="10">
        <v>2133.8119999999999</v>
      </c>
      <c r="E86" s="6">
        <v>538.5</v>
      </c>
      <c r="F86" s="6"/>
    </row>
    <row r="87" spans="1:6" x14ac:dyDescent="0.3">
      <c r="A87" s="5">
        <v>52992</v>
      </c>
      <c r="B87" s="6" t="s">
        <v>280</v>
      </c>
      <c r="C87" s="10">
        <v>49</v>
      </c>
      <c r="D87" s="10">
        <v>811.33</v>
      </c>
      <c r="E87" s="6">
        <v>251</v>
      </c>
      <c r="F87" s="6"/>
    </row>
    <row r="88" spans="1:6" x14ac:dyDescent="0.3">
      <c r="A88" s="5">
        <v>52993</v>
      </c>
      <c r="B88" s="6" t="s">
        <v>281</v>
      </c>
      <c r="C88" s="10">
        <v>33</v>
      </c>
      <c r="D88" s="10">
        <v>796.851</v>
      </c>
      <c r="E88" s="6">
        <v>125.16</v>
      </c>
      <c r="F88" s="6"/>
    </row>
    <row r="89" spans="1:6" x14ac:dyDescent="0.3">
      <c r="A89" s="5">
        <v>53440</v>
      </c>
      <c r="B89" s="6" t="s">
        <v>306</v>
      </c>
      <c r="C89" s="10">
        <v>45</v>
      </c>
      <c r="D89" s="10">
        <v>344.34899999999999</v>
      </c>
      <c r="E89" s="6">
        <v>52.92</v>
      </c>
      <c r="F89" s="6"/>
    </row>
    <row r="90" spans="1:6" x14ac:dyDescent="0.3">
      <c r="A90" s="5">
        <v>53441</v>
      </c>
      <c r="B90" s="6" t="s">
        <v>307</v>
      </c>
      <c r="C90" s="10">
        <v>9</v>
      </c>
      <c r="D90" s="10">
        <v>78.218999999999994</v>
      </c>
      <c r="E90" s="6">
        <v>13.84</v>
      </c>
      <c r="F90" s="13" t="s">
        <v>314</v>
      </c>
    </row>
    <row r="91" spans="1:6" x14ac:dyDescent="0.3">
      <c r="A91" s="5">
        <v>53442</v>
      </c>
      <c r="B91" s="6" t="s">
        <v>308</v>
      </c>
      <c r="C91" s="10">
        <v>2</v>
      </c>
      <c r="D91" s="10">
        <v>0.03</v>
      </c>
      <c r="E91" s="6"/>
      <c r="F91" s="13" t="s">
        <v>314</v>
      </c>
    </row>
    <row r="92" spans="1:6" x14ac:dyDescent="0.3">
      <c r="A92" s="5">
        <v>53443</v>
      </c>
      <c r="B92" s="6" t="s">
        <v>308</v>
      </c>
      <c r="C92" s="10">
        <v>22</v>
      </c>
      <c r="D92" s="10">
        <v>79.313000000000002</v>
      </c>
      <c r="E92" s="6">
        <v>14.6</v>
      </c>
      <c r="F92" s="13" t="s">
        <v>314</v>
      </c>
    </row>
    <row r="93" spans="1:6" x14ac:dyDescent="0.3">
      <c r="A93" s="5">
        <v>54045</v>
      </c>
      <c r="B93" s="6" t="s">
        <v>18</v>
      </c>
      <c r="C93" s="10">
        <v>128</v>
      </c>
      <c r="D93" s="10">
        <v>1856.2809999999999</v>
      </c>
      <c r="E93" s="6">
        <v>688.9</v>
      </c>
      <c r="F93" s="13" t="s">
        <v>315</v>
      </c>
    </row>
    <row r="94" spans="1:6" x14ac:dyDescent="0.3">
      <c r="A94" s="5">
        <v>54046</v>
      </c>
      <c r="B94" s="6" t="s">
        <v>309</v>
      </c>
      <c r="C94" s="10">
        <v>102</v>
      </c>
      <c r="D94" s="10">
        <v>1643.662</v>
      </c>
      <c r="E94" s="6">
        <v>402.8</v>
      </c>
      <c r="F94" s="13" t="s">
        <v>315</v>
      </c>
    </row>
    <row r="95" spans="1:6" x14ac:dyDescent="0.3">
      <c r="A95" s="5">
        <v>54047</v>
      </c>
      <c r="B95" s="6" t="s">
        <v>20</v>
      </c>
      <c r="C95" s="10">
        <v>53</v>
      </c>
      <c r="D95" s="10">
        <v>839.08100000000002</v>
      </c>
      <c r="E95" s="6">
        <v>218.7</v>
      </c>
      <c r="F95" s="13" t="s">
        <v>315</v>
      </c>
    </row>
    <row r="96" spans="1:6" x14ac:dyDescent="0.3">
      <c r="A96" s="5">
        <v>54048</v>
      </c>
      <c r="B96" s="6" t="s">
        <v>34</v>
      </c>
      <c r="C96" s="10">
        <v>123</v>
      </c>
      <c r="D96" s="10">
        <v>2082.306</v>
      </c>
      <c r="E96" s="6">
        <v>453.7</v>
      </c>
      <c r="F96" s="13" t="s">
        <v>315</v>
      </c>
    </row>
    <row r="97" spans="1:6" x14ac:dyDescent="0.3">
      <c r="A97" s="5">
        <v>54186</v>
      </c>
      <c r="B97" s="6" t="s">
        <v>310</v>
      </c>
      <c r="C97" s="10">
        <v>2</v>
      </c>
      <c r="D97" s="10">
        <v>0</v>
      </c>
      <c r="E97" s="6">
        <v>1</v>
      </c>
      <c r="F97" s="13" t="s">
        <v>314</v>
      </c>
    </row>
    <row r="98" spans="1:6" x14ac:dyDescent="0.3">
      <c r="A98" s="5">
        <v>54187</v>
      </c>
      <c r="B98" s="6" t="s">
        <v>310</v>
      </c>
      <c r="C98" s="10">
        <v>3</v>
      </c>
      <c r="D98" s="10">
        <v>0</v>
      </c>
      <c r="E98" s="6">
        <v>0</v>
      </c>
      <c r="F98" s="13" t="s">
        <v>314</v>
      </c>
    </row>
    <row r="99" spans="1:6" x14ac:dyDescent="0.3">
      <c r="A99" s="5">
        <v>54198</v>
      </c>
      <c r="B99" s="6" t="s">
        <v>9</v>
      </c>
      <c r="C99" s="10">
        <v>4</v>
      </c>
      <c r="D99" s="10">
        <v>1.1800000000000002</v>
      </c>
      <c r="E99" s="6">
        <v>1</v>
      </c>
      <c r="F99" s="13" t="s">
        <v>316</v>
      </c>
    </row>
    <row r="100" spans="1:6" x14ac:dyDescent="0.3">
      <c r="A100" s="5">
        <v>54200</v>
      </c>
      <c r="B100" s="6" t="s">
        <v>311</v>
      </c>
      <c r="C100" s="10">
        <v>4</v>
      </c>
      <c r="D100" s="10">
        <v>13.95</v>
      </c>
      <c r="E100" s="6">
        <v>1.28</v>
      </c>
      <c r="F100" s="13" t="s">
        <v>316</v>
      </c>
    </row>
    <row r="101" spans="1:6" x14ac:dyDescent="0.3">
      <c r="A101" s="5">
        <v>54201</v>
      </c>
      <c r="B101" s="6" t="s">
        <v>312</v>
      </c>
      <c r="C101" s="10">
        <v>3</v>
      </c>
      <c r="D101" s="10">
        <v>5.71</v>
      </c>
      <c r="E101" s="6">
        <v>0</v>
      </c>
      <c r="F101" s="13" t="s">
        <v>316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A67" workbookViewId="0">
      <selection activeCell="D89" sqref="D89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12" t="s">
        <v>301</v>
      </c>
      <c r="B3" s="12"/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303</v>
      </c>
      <c r="F4" s="4" t="s">
        <v>39</v>
      </c>
    </row>
    <row r="5" spans="1:6" x14ac:dyDescent="0.3">
      <c r="A5" s="5">
        <v>50042</v>
      </c>
      <c r="B5" s="6" t="s">
        <v>88</v>
      </c>
      <c r="C5" s="10">
        <v>75</v>
      </c>
      <c r="D5" s="10">
        <v>1043.5229999999999</v>
      </c>
      <c r="E5" s="6">
        <v>21.12</v>
      </c>
      <c r="F5" s="6"/>
    </row>
    <row r="6" spans="1:6" x14ac:dyDescent="0.3">
      <c r="A6" s="5">
        <v>50332</v>
      </c>
      <c r="B6" s="6" t="s">
        <v>7</v>
      </c>
      <c r="C6" s="10">
        <v>3</v>
      </c>
      <c r="D6" s="10">
        <v>80.947999999999993</v>
      </c>
      <c r="E6" s="6">
        <v>13</v>
      </c>
      <c r="F6" s="6"/>
    </row>
    <row r="7" spans="1:6" x14ac:dyDescent="0.3">
      <c r="A7" s="5">
        <v>51051</v>
      </c>
      <c r="B7" s="6" t="s">
        <v>8</v>
      </c>
      <c r="C7" s="10">
        <v>15</v>
      </c>
      <c r="D7" s="10">
        <v>272.50599999999997</v>
      </c>
      <c r="E7" s="6">
        <v>25.16</v>
      </c>
      <c r="F7" s="6"/>
    </row>
    <row r="8" spans="1:6" x14ac:dyDescent="0.3">
      <c r="A8" s="5">
        <v>51515</v>
      </c>
      <c r="B8" s="6" t="s">
        <v>9</v>
      </c>
      <c r="C8" s="10">
        <v>24</v>
      </c>
      <c r="D8" s="10">
        <v>490.625</v>
      </c>
      <c r="E8" s="6">
        <v>195.8</v>
      </c>
      <c r="F8" s="6"/>
    </row>
    <row r="9" spans="1:6" x14ac:dyDescent="0.3">
      <c r="A9" s="5">
        <v>51576</v>
      </c>
      <c r="B9" s="6" t="s">
        <v>11</v>
      </c>
      <c r="C9" s="10">
        <v>17</v>
      </c>
      <c r="D9" s="10">
        <v>764.42</v>
      </c>
      <c r="E9" s="6">
        <v>121.52</v>
      </c>
      <c r="F9" s="6"/>
    </row>
    <row r="10" spans="1:6" x14ac:dyDescent="0.3">
      <c r="A10" s="5">
        <v>51577</v>
      </c>
      <c r="B10" s="6" t="s">
        <v>89</v>
      </c>
      <c r="C10" s="10">
        <v>117</v>
      </c>
      <c r="D10" s="10">
        <v>1646.6420000000001</v>
      </c>
      <c r="E10" s="6">
        <v>511.7</v>
      </c>
      <c r="F10" s="6"/>
    </row>
    <row r="11" spans="1:6" x14ac:dyDescent="0.3">
      <c r="A11" s="5">
        <v>51578</v>
      </c>
      <c r="B11" s="6" t="s">
        <v>90</v>
      </c>
      <c r="C11" s="10">
        <v>42</v>
      </c>
      <c r="D11" s="10">
        <v>417.399</v>
      </c>
      <c r="E11" s="6">
        <v>65.239999999999995</v>
      </c>
      <c r="F11" s="6"/>
    </row>
    <row r="12" spans="1:6" x14ac:dyDescent="0.3">
      <c r="A12" s="5">
        <v>51579</v>
      </c>
      <c r="B12" s="6" t="s">
        <v>90</v>
      </c>
      <c r="C12" s="10">
        <v>13</v>
      </c>
      <c r="D12" s="10">
        <v>110.74</v>
      </c>
      <c r="E12" s="6">
        <v>17.04</v>
      </c>
      <c r="F12" s="6"/>
    </row>
    <row r="13" spans="1:6" x14ac:dyDescent="0.3">
      <c r="A13" s="5">
        <v>51580</v>
      </c>
      <c r="B13" s="6" t="s">
        <v>14</v>
      </c>
      <c r="C13" s="10">
        <v>114</v>
      </c>
      <c r="D13" s="10">
        <v>1690.345</v>
      </c>
      <c r="E13" s="6">
        <v>543.29999999999995</v>
      </c>
      <c r="F13" s="6"/>
    </row>
    <row r="14" spans="1:6" x14ac:dyDescent="0.3">
      <c r="A14" s="5">
        <v>51581</v>
      </c>
      <c r="B14" s="6" t="s">
        <v>15</v>
      </c>
      <c r="C14" s="10">
        <v>58</v>
      </c>
      <c r="D14" s="10">
        <v>567.86300000000006</v>
      </c>
      <c r="E14" s="6">
        <v>96.84</v>
      </c>
      <c r="F14" s="6"/>
    </row>
    <row r="15" spans="1:6" x14ac:dyDescent="0.3">
      <c r="A15" s="5">
        <v>51582</v>
      </c>
      <c r="B15" s="6" t="s">
        <v>15</v>
      </c>
      <c r="C15" s="10">
        <v>37</v>
      </c>
      <c r="D15" s="10">
        <v>415.95400000000001</v>
      </c>
      <c r="E15" s="6">
        <v>68.88</v>
      </c>
      <c r="F15" s="6"/>
    </row>
    <row r="16" spans="1:6" x14ac:dyDescent="0.3">
      <c r="A16" s="5">
        <v>51583</v>
      </c>
      <c r="B16" s="6" t="s">
        <v>91</v>
      </c>
      <c r="C16" s="10">
        <v>35</v>
      </c>
      <c r="D16" s="10">
        <v>637.28</v>
      </c>
      <c r="E16" s="6">
        <v>208.8</v>
      </c>
      <c r="F16" s="6"/>
    </row>
    <row r="17" spans="1:6" x14ac:dyDescent="0.3">
      <c r="A17" s="5">
        <v>51601</v>
      </c>
      <c r="B17" s="6" t="s">
        <v>17</v>
      </c>
      <c r="C17" s="10">
        <v>95</v>
      </c>
      <c r="D17" s="10">
        <v>734.66099999999994</v>
      </c>
      <c r="E17" s="6">
        <v>121.32</v>
      </c>
      <c r="F17" s="6"/>
    </row>
    <row r="18" spans="1:6" x14ac:dyDescent="0.3">
      <c r="A18" s="5">
        <v>51602</v>
      </c>
      <c r="B18" s="6" t="s">
        <v>18</v>
      </c>
      <c r="C18" s="10">
        <v>118</v>
      </c>
      <c r="D18" s="10">
        <v>1346.9069999999999</v>
      </c>
      <c r="E18" s="6">
        <v>463.2</v>
      </c>
      <c r="F18" s="6"/>
    </row>
    <row r="19" spans="1:6" x14ac:dyDescent="0.3">
      <c r="A19" s="5">
        <v>51603</v>
      </c>
      <c r="B19" s="6" t="s">
        <v>92</v>
      </c>
      <c r="C19" s="10">
        <v>48</v>
      </c>
      <c r="D19" s="10">
        <v>699.11</v>
      </c>
      <c r="E19" s="6">
        <v>110.6</v>
      </c>
      <c r="F19" s="6"/>
    </row>
    <row r="20" spans="1:6" x14ac:dyDescent="0.3">
      <c r="A20" s="5">
        <v>51604</v>
      </c>
      <c r="B20" s="6" t="s">
        <v>93</v>
      </c>
      <c r="C20" s="10">
        <v>83</v>
      </c>
      <c r="D20" s="10">
        <v>1184.395</v>
      </c>
      <c r="E20" s="6">
        <v>259.5</v>
      </c>
      <c r="F20" s="6"/>
    </row>
    <row r="21" spans="1:6" x14ac:dyDescent="0.3">
      <c r="A21" s="5">
        <v>51605</v>
      </c>
      <c r="B21" s="6" t="s">
        <v>21</v>
      </c>
      <c r="C21" s="10">
        <v>64</v>
      </c>
      <c r="D21" s="10">
        <v>614.46900000000005</v>
      </c>
      <c r="E21" s="6">
        <v>102.44</v>
      </c>
      <c r="F21" s="6"/>
    </row>
    <row r="22" spans="1:6" x14ac:dyDescent="0.3">
      <c r="A22" s="5">
        <v>51606</v>
      </c>
      <c r="B22" s="6" t="s">
        <v>21</v>
      </c>
      <c r="C22" s="10">
        <v>18</v>
      </c>
      <c r="D22" s="10">
        <v>322.80900000000003</v>
      </c>
      <c r="E22" s="6">
        <v>51.08</v>
      </c>
      <c r="F22" s="6"/>
    </row>
    <row r="23" spans="1:6" x14ac:dyDescent="0.3">
      <c r="A23" s="5">
        <v>51607</v>
      </c>
      <c r="B23" s="6" t="s">
        <v>22</v>
      </c>
      <c r="C23" s="10">
        <v>1</v>
      </c>
      <c r="D23" s="10">
        <v>24.25</v>
      </c>
      <c r="E23" s="6">
        <v>3.84</v>
      </c>
      <c r="F23" s="6"/>
    </row>
    <row r="24" spans="1:6" x14ac:dyDescent="0.3">
      <c r="A24" s="5">
        <v>51608</v>
      </c>
      <c r="B24" s="6" t="s">
        <v>22</v>
      </c>
      <c r="C24" s="10">
        <v>8</v>
      </c>
      <c r="D24" s="10">
        <v>213.941</v>
      </c>
      <c r="E24" s="6">
        <v>31.4</v>
      </c>
      <c r="F24" s="6"/>
    </row>
    <row r="25" spans="1:6" x14ac:dyDescent="0.3">
      <c r="A25" s="5">
        <v>51609</v>
      </c>
      <c r="B25" s="6" t="s">
        <v>95</v>
      </c>
      <c r="C25" s="10">
        <v>10</v>
      </c>
      <c r="D25" s="10">
        <v>175.53</v>
      </c>
      <c r="E25" s="6">
        <v>27.68</v>
      </c>
      <c r="F25" s="6"/>
    </row>
    <row r="26" spans="1:6" x14ac:dyDescent="0.3">
      <c r="A26" s="5">
        <v>51610</v>
      </c>
      <c r="B26" s="6" t="s">
        <v>96</v>
      </c>
      <c r="C26" s="10">
        <v>83</v>
      </c>
      <c r="D26" s="10">
        <v>1549.587</v>
      </c>
      <c r="E26" s="6">
        <v>230.64</v>
      </c>
      <c r="F26" s="6"/>
    </row>
    <row r="27" spans="1:6" x14ac:dyDescent="0.3">
      <c r="A27" s="5">
        <v>51689</v>
      </c>
      <c r="B27" s="6" t="s">
        <v>97</v>
      </c>
      <c r="C27" s="10">
        <v>149</v>
      </c>
      <c r="D27" s="10">
        <v>2904.3989999999999</v>
      </c>
      <c r="E27" s="6">
        <v>456.88</v>
      </c>
      <c r="F27" s="6"/>
    </row>
    <row r="28" spans="1:6" x14ac:dyDescent="0.3">
      <c r="A28" s="5">
        <v>51690</v>
      </c>
      <c r="B28" s="6" t="s">
        <v>97</v>
      </c>
      <c r="C28" s="10">
        <v>85</v>
      </c>
      <c r="D28" s="10">
        <v>1531.1089999999999</v>
      </c>
      <c r="E28" s="6">
        <v>238.88</v>
      </c>
      <c r="F28" s="6"/>
    </row>
    <row r="29" spans="1:6" x14ac:dyDescent="0.3">
      <c r="A29" s="5">
        <v>51691</v>
      </c>
      <c r="B29" s="6" t="s">
        <v>26</v>
      </c>
      <c r="C29" s="10">
        <v>18</v>
      </c>
      <c r="D29" s="10">
        <v>290.45999999999998</v>
      </c>
      <c r="E29" s="6">
        <v>45.16</v>
      </c>
      <c r="F29" s="6"/>
    </row>
    <row r="30" spans="1:6" x14ac:dyDescent="0.3">
      <c r="A30" s="5">
        <v>51692</v>
      </c>
      <c r="B30" s="6" t="s">
        <v>26</v>
      </c>
      <c r="C30" s="10">
        <v>29</v>
      </c>
      <c r="D30" s="10">
        <v>343.52100000000002</v>
      </c>
      <c r="E30" s="6">
        <v>53.92</v>
      </c>
      <c r="F30" s="6"/>
    </row>
    <row r="31" spans="1:6" x14ac:dyDescent="0.3">
      <c r="A31" s="5">
        <v>51693</v>
      </c>
      <c r="B31" s="6" t="s">
        <v>27</v>
      </c>
      <c r="C31" s="10">
        <v>125</v>
      </c>
      <c r="D31" s="10">
        <v>2258.9079999999999</v>
      </c>
      <c r="E31" s="6">
        <v>359.92</v>
      </c>
      <c r="F31" s="6"/>
    </row>
    <row r="32" spans="1:6" x14ac:dyDescent="0.3">
      <c r="A32" s="5">
        <v>51694</v>
      </c>
      <c r="B32" s="6" t="s">
        <v>27</v>
      </c>
      <c r="C32" s="10">
        <v>55</v>
      </c>
      <c r="D32" s="10">
        <v>287.791</v>
      </c>
      <c r="E32" s="6">
        <v>142.1</v>
      </c>
      <c r="F32" s="6"/>
    </row>
    <row r="33" spans="1:6" x14ac:dyDescent="0.3">
      <c r="A33" s="5">
        <v>51695</v>
      </c>
      <c r="B33" s="6" t="s">
        <v>88</v>
      </c>
      <c r="C33" s="10">
        <v>17</v>
      </c>
      <c r="D33" s="10">
        <v>303.68</v>
      </c>
      <c r="E33" s="6">
        <v>41.76</v>
      </c>
      <c r="F33" s="6"/>
    </row>
    <row r="34" spans="1:6" x14ac:dyDescent="0.3">
      <c r="A34" s="5">
        <v>51696</v>
      </c>
      <c r="B34" s="6" t="s">
        <v>88</v>
      </c>
      <c r="C34" s="10">
        <v>59</v>
      </c>
      <c r="D34" s="10">
        <v>975.61</v>
      </c>
      <c r="E34" s="6">
        <v>107.12</v>
      </c>
      <c r="F34" s="6"/>
    </row>
    <row r="35" spans="1:6" x14ac:dyDescent="0.3">
      <c r="A35" s="5">
        <v>51698</v>
      </c>
      <c r="B35" s="6" t="s">
        <v>28</v>
      </c>
      <c r="C35" s="10">
        <v>32</v>
      </c>
      <c r="D35" s="10">
        <v>466.72</v>
      </c>
      <c r="E35" s="6">
        <v>17.440000000000001</v>
      </c>
      <c r="F35" s="6"/>
    </row>
    <row r="36" spans="1:6" x14ac:dyDescent="0.3">
      <c r="A36" s="5">
        <v>51699</v>
      </c>
      <c r="B36" s="6" t="s">
        <v>28</v>
      </c>
      <c r="C36" s="10">
        <v>22</v>
      </c>
      <c r="D36" s="10">
        <v>450.6</v>
      </c>
      <c r="E36" s="6">
        <v>36.04</v>
      </c>
      <c r="F36" s="6"/>
    </row>
    <row r="37" spans="1:6" x14ac:dyDescent="0.3">
      <c r="A37" s="5">
        <v>51700</v>
      </c>
      <c r="B37" s="6" t="s">
        <v>28</v>
      </c>
      <c r="C37" s="10">
        <v>38</v>
      </c>
      <c r="D37" s="10">
        <v>480.46</v>
      </c>
      <c r="E37" s="6">
        <v>26.76</v>
      </c>
      <c r="F37" s="6"/>
    </row>
    <row r="38" spans="1:6" x14ac:dyDescent="0.3">
      <c r="A38" s="5">
        <v>51703</v>
      </c>
      <c r="B38" s="6" t="s">
        <v>267</v>
      </c>
      <c r="C38" s="10">
        <v>42</v>
      </c>
      <c r="D38" s="10">
        <v>480.72800000000001</v>
      </c>
      <c r="E38" s="6">
        <v>75.28</v>
      </c>
      <c r="F38" s="6"/>
    </row>
    <row r="39" spans="1:6" x14ac:dyDescent="0.3">
      <c r="A39" s="5">
        <v>51725</v>
      </c>
      <c r="B39" s="6" t="s">
        <v>30</v>
      </c>
      <c r="C39" s="10">
        <v>29</v>
      </c>
      <c r="D39" s="10">
        <v>573.86</v>
      </c>
      <c r="E39" s="6">
        <v>91.48</v>
      </c>
      <c r="F39" s="6"/>
    </row>
    <row r="40" spans="1:6" x14ac:dyDescent="0.3">
      <c r="A40" s="5">
        <v>51726</v>
      </c>
      <c r="B40" s="6" t="s">
        <v>30</v>
      </c>
      <c r="C40" s="10">
        <v>25</v>
      </c>
      <c r="D40" s="10">
        <v>402.8</v>
      </c>
      <c r="E40" s="6">
        <v>63</v>
      </c>
      <c r="F40" s="6"/>
    </row>
    <row r="41" spans="1:6" x14ac:dyDescent="0.3">
      <c r="A41" s="5">
        <v>51727</v>
      </c>
      <c r="B41" s="6" t="s">
        <v>31</v>
      </c>
      <c r="C41" s="10">
        <v>58</v>
      </c>
      <c r="D41" s="10">
        <v>782.80100000000004</v>
      </c>
      <c r="E41" s="6">
        <v>131.12</v>
      </c>
      <c r="F41" s="6"/>
    </row>
    <row r="42" spans="1:6" x14ac:dyDescent="0.3">
      <c r="A42" s="5">
        <v>51728</v>
      </c>
      <c r="B42" s="6" t="s">
        <v>32</v>
      </c>
      <c r="C42" s="10">
        <v>27</v>
      </c>
      <c r="D42" s="10">
        <v>253.15899999999999</v>
      </c>
      <c r="E42" s="6">
        <v>39.159999999999997</v>
      </c>
      <c r="F42" s="6"/>
    </row>
    <row r="43" spans="1:6" x14ac:dyDescent="0.3">
      <c r="A43" s="5">
        <v>51730</v>
      </c>
      <c r="B43" s="6" t="s">
        <v>98</v>
      </c>
      <c r="C43" s="10">
        <v>72</v>
      </c>
      <c r="D43" s="10">
        <v>1505.693</v>
      </c>
      <c r="E43" s="6">
        <v>180.24</v>
      </c>
      <c r="F43" s="6"/>
    </row>
    <row r="44" spans="1:6" x14ac:dyDescent="0.3">
      <c r="A44" s="5">
        <v>51731</v>
      </c>
      <c r="B44" s="6" t="s">
        <v>102</v>
      </c>
      <c r="C44" s="10">
        <v>154</v>
      </c>
      <c r="D44" s="10">
        <v>2463.3919999999998</v>
      </c>
      <c r="E44" s="6">
        <v>743.7</v>
      </c>
      <c r="F44" s="6"/>
    </row>
    <row r="45" spans="1:6" x14ac:dyDescent="0.3">
      <c r="A45" s="5">
        <v>51732</v>
      </c>
      <c r="B45" s="6" t="s">
        <v>103</v>
      </c>
      <c r="C45" s="10">
        <v>17</v>
      </c>
      <c r="D45" s="10">
        <v>194.14</v>
      </c>
      <c r="E45" s="6">
        <v>80.5</v>
      </c>
      <c r="F45" s="6"/>
    </row>
    <row r="46" spans="1:6" x14ac:dyDescent="0.3">
      <c r="A46" s="5">
        <v>51733</v>
      </c>
      <c r="B46" s="6" t="s">
        <v>99</v>
      </c>
      <c r="C46" s="10">
        <v>32</v>
      </c>
      <c r="D46" s="10">
        <v>399.35300000000001</v>
      </c>
      <c r="E46" s="6">
        <v>110.7</v>
      </c>
      <c r="F46" s="6"/>
    </row>
    <row r="47" spans="1:6" x14ac:dyDescent="0.3">
      <c r="A47" s="5">
        <v>51735</v>
      </c>
      <c r="B47" s="6" t="s">
        <v>104</v>
      </c>
      <c r="C47" s="10">
        <v>56</v>
      </c>
      <c r="D47" s="10">
        <v>561.76800000000003</v>
      </c>
      <c r="E47" s="6">
        <v>233.8</v>
      </c>
      <c r="F47" s="6"/>
    </row>
    <row r="48" spans="1:6" x14ac:dyDescent="0.3">
      <c r="A48" s="5">
        <v>51738</v>
      </c>
      <c r="B48" s="6" t="s">
        <v>105</v>
      </c>
      <c r="C48" s="10">
        <v>13</v>
      </c>
      <c r="D48" s="10">
        <v>188.11500000000001</v>
      </c>
      <c r="E48" s="6">
        <v>54.7</v>
      </c>
      <c r="F48" s="6"/>
    </row>
    <row r="49" spans="1:6" x14ac:dyDescent="0.3">
      <c r="A49" s="5">
        <v>52438</v>
      </c>
      <c r="B49" s="6" t="s">
        <v>268</v>
      </c>
      <c r="C49" s="10">
        <v>195</v>
      </c>
      <c r="D49" s="10">
        <v>3184.1149999999998</v>
      </c>
      <c r="E49" s="6">
        <v>841.8</v>
      </c>
      <c r="F49" s="6"/>
    </row>
    <row r="50" spans="1:6" x14ac:dyDescent="0.3">
      <c r="A50" s="5">
        <v>52439</v>
      </c>
      <c r="B50" s="6" t="s">
        <v>268</v>
      </c>
      <c r="C50" s="10">
        <v>106</v>
      </c>
      <c r="D50" s="10">
        <v>1371.2639999999999</v>
      </c>
      <c r="E50" s="6">
        <v>367.5</v>
      </c>
      <c r="F50" s="6"/>
    </row>
    <row r="51" spans="1:6" x14ac:dyDescent="0.3">
      <c r="A51" s="5">
        <v>52440</v>
      </c>
      <c r="B51" s="6" t="s">
        <v>269</v>
      </c>
      <c r="C51" s="10">
        <v>1</v>
      </c>
      <c r="D51" s="10">
        <v>9.51</v>
      </c>
      <c r="E51" s="6">
        <v>1.44</v>
      </c>
      <c r="F51" s="6"/>
    </row>
    <row r="52" spans="1:6" x14ac:dyDescent="0.3">
      <c r="A52" s="5">
        <v>52442</v>
      </c>
      <c r="B52" s="6" t="s">
        <v>270</v>
      </c>
      <c r="C52" s="10">
        <v>59</v>
      </c>
      <c r="D52" s="10">
        <v>1688.9870000000001</v>
      </c>
      <c r="E52" s="6">
        <v>265.39999999999998</v>
      </c>
      <c r="F52" s="6"/>
    </row>
    <row r="53" spans="1:6" x14ac:dyDescent="0.3">
      <c r="A53" s="5">
        <v>52443</v>
      </c>
      <c r="B53" s="6" t="s">
        <v>271</v>
      </c>
      <c r="C53" s="10">
        <v>41</v>
      </c>
      <c r="D53" s="10">
        <v>881.22</v>
      </c>
      <c r="E53" s="6">
        <v>111.2</v>
      </c>
      <c r="F53" s="6"/>
    </row>
    <row r="54" spans="1:6" x14ac:dyDescent="0.3">
      <c r="A54" s="5">
        <v>52444</v>
      </c>
      <c r="B54" s="6" t="s">
        <v>271</v>
      </c>
      <c r="C54" s="10">
        <v>34</v>
      </c>
      <c r="D54" s="10">
        <v>509.01</v>
      </c>
      <c r="E54" s="6">
        <v>40.24</v>
      </c>
      <c r="F54" s="6"/>
    </row>
    <row r="55" spans="1:6" x14ac:dyDescent="0.3">
      <c r="A55" s="5">
        <v>52445</v>
      </c>
      <c r="B55" s="6" t="s">
        <v>26</v>
      </c>
      <c r="C55" s="10">
        <v>34</v>
      </c>
      <c r="D55" s="10">
        <v>562.07000000000005</v>
      </c>
      <c r="E55" s="6">
        <v>89.6</v>
      </c>
      <c r="F55" s="6"/>
    </row>
    <row r="56" spans="1:6" x14ac:dyDescent="0.3">
      <c r="A56" s="5">
        <v>52449</v>
      </c>
      <c r="B56" s="6" t="s">
        <v>304</v>
      </c>
      <c r="C56" s="10">
        <v>3</v>
      </c>
      <c r="D56" s="10">
        <v>9.4699999999999989</v>
      </c>
      <c r="E56" s="6">
        <v>3</v>
      </c>
      <c r="F56" s="6"/>
    </row>
    <row r="57" spans="1:6" x14ac:dyDescent="0.3">
      <c r="A57" s="5">
        <v>52450</v>
      </c>
      <c r="B57" s="6" t="s">
        <v>304</v>
      </c>
      <c r="C57" s="10">
        <v>4</v>
      </c>
      <c r="D57" s="10">
        <v>29.6</v>
      </c>
      <c r="E57" s="6">
        <v>5.52</v>
      </c>
      <c r="F57" s="6"/>
    </row>
    <row r="58" spans="1:6" x14ac:dyDescent="0.3">
      <c r="A58" s="5">
        <v>52451</v>
      </c>
      <c r="B58" s="6" t="s">
        <v>304</v>
      </c>
      <c r="C58" s="10">
        <v>8</v>
      </c>
      <c r="D58" s="10">
        <v>61.79</v>
      </c>
      <c r="E58" s="6">
        <v>10.719999999999999</v>
      </c>
      <c r="F58" s="6"/>
    </row>
    <row r="59" spans="1:6" x14ac:dyDescent="0.3">
      <c r="A59" s="5">
        <v>52452</v>
      </c>
      <c r="B59" s="6" t="s">
        <v>274</v>
      </c>
      <c r="C59" s="10">
        <v>26</v>
      </c>
      <c r="D59" s="10">
        <v>412.78</v>
      </c>
      <c r="E59" s="6">
        <v>36.08</v>
      </c>
      <c r="F59" s="6"/>
    </row>
    <row r="60" spans="1:6" x14ac:dyDescent="0.3">
      <c r="A60" s="5">
        <v>52453</v>
      </c>
      <c r="B60" s="6" t="s">
        <v>267</v>
      </c>
      <c r="C60" s="10">
        <v>30</v>
      </c>
      <c r="D60" s="10">
        <v>256.04000000000002</v>
      </c>
      <c r="E60" s="6">
        <v>40.56</v>
      </c>
      <c r="F60" s="6"/>
    </row>
    <row r="61" spans="1:6" x14ac:dyDescent="0.3">
      <c r="A61" s="5">
        <v>52454</v>
      </c>
      <c r="B61" s="6" t="s">
        <v>188</v>
      </c>
      <c r="C61" s="10">
        <v>34</v>
      </c>
      <c r="D61" s="10">
        <v>783.57</v>
      </c>
      <c r="E61" s="6">
        <v>123.12</v>
      </c>
      <c r="F61" s="6"/>
    </row>
    <row r="62" spans="1:6" x14ac:dyDescent="0.3">
      <c r="A62" s="5">
        <v>52457</v>
      </c>
      <c r="B62" s="6" t="s">
        <v>276</v>
      </c>
      <c r="C62" s="10">
        <v>2</v>
      </c>
      <c r="D62" s="10">
        <v>0</v>
      </c>
      <c r="E62" s="6">
        <v>0</v>
      </c>
      <c r="F62" s="6"/>
    </row>
    <row r="63" spans="1:6" x14ac:dyDescent="0.3">
      <c r="A63" s="5">
        <v>52458</v>
      </c>
      <c r="B63" s="6" t="s">
        <v>277</v>
      </c>
      <c r="C63" s="10">
        <v>7</v>
      </c>
      <c r="D63" s="10">
        <v>45.13</v>
      </c>
      <c r="E63" s="6">
        <v>9.8000000000000007</v>
      </c>
      <c r="F63" s="6"/>
    </row>
    <row r="64" spans="1:6" x14ac:dyDescent="0.3">
      <c r="A64" s="5">
        <v>52459</v>
      </c>
      <c r="B64" s="6" t="s">
        <v>195</v>
      </c>
      <c r="C64" s="10">
        <v>25</v>
      </c>
      <c r="D64" s="10">
        <v>331.46300000000002</v>
      </c>
      <c r="E64" s="6">
        <v>52.08</v>
      </c>
      <c r="F64" s="6"/>
    </row>
    <row r="65" spans="1:8" x14ac:dyDescent="0.3">
      <c r="A65" s="5">
        <v>52460</v>
      </c>
      <c r="B65" s="6" t="s">
        <v>278</v>
      </c>
      <c r="C65" s="10">
        <v>52</v>
      </c>
      <c r="D65" s="10">
        <v>1242.31</v>
      </c>
      <c r="E65" s="6">
        <v>195.2</v>
      </c>
      <c r="F65" s="6"/>
    </row>
    <row r="66" spans="1:8" x14ac:dyDescent="0.3">
      <c r="A66" s="5">
        <v>52461</v>
      </c>
      <c r="B66" s="6" t="s">
        <v>22</v>
      </c>
      <c r="C66" s="10">
        <v>107</v>
      </c>
      <c r="D66" s="10">
        <v>2263.2260000000001</v>
      </c>
      <c r="E66" s="6">
        <v>552</v>
      </c>
      <c r="F66" s="6"/>
    </row>
    <row r="67" spans="1:8" x14ac:dyDescent="0.3">
      <c r="A67" s="5">
        <v>52462</v>
      </c>
      <c r="B67" s="6" t="s">
        <v>22</v>
      </c>
      <c r="C67" s="10">
        <v>107</v>
      </c>
      <c r="D67" s="10">
        <v>1796.836</v>
      </c>
      <c r="E67" s="6">
        <v>342.9</v>
      </c>
      <c r="F67" s="6"/>
    </row>
    <row r="68" spans="1:8" x14ac:dyDescent="0.3">
      <c r="A68" s="5">
        <v>52724</v>
      </c>
      <c r="B68" s="6" t="s">
        <v>22</v>
      </c>
      <c r="C68" s="10">
        <v>13</v>
      </c>
      <c r="D68" s="10">
        <v>153.108</v>
      </c>
      <c r="E68" s="6">
        <v>20.56</v>
      </c>
      <c r="F68" s="6"/>
    </row>
    <row r="69" spans="1:8" x14ac:dyDescent="0.3">
      <c r="A69" s="5">
        <v>52883</v>
      </c>
      <c r="B69" s="6" t="s">
        <v>22</v>
      </c>
      <c r="C69" s="10">
        <v>1</v>
      </c>
      <c r="D69" s="10">
        <v>5.66</v>
      </c>
      <c r="E69" s="6">
        <v>1</v>
      </c>
      <c r="F69" s="6"/>
    </row>
    <row r="70" spans="1:8" x14ac:dyDescent="0.3">
      <c r="A70" s="5">
        <v>52884</v>
      </c>
      <c r="B70" s="6" t="s">
        <v>22</v>
      </c>
      <c r="C70" s="10">
        <v>1</v>
      </c>
      <c r="D70" s="10">
        <v>2.25</v>
      </c>
      <c r="E70" s="6">
        <v>1</v>
      </c>
      <c r="F70" s="6"/>
    </row>
    <row r="71" spans="1:8" x14ac:dyDescent="0.3">
      <c r="A71" s="5">
        <v>52885</v>
      </c>
      <c r="B71" s="6" t="s">
        <v>22</v>
      </c>
      <c r="C71" s="10">
        <v>2</v>
      </c>
      <c r="D71" s="10">
        <v>22.08</v>
      </c>
      <c r="E71" s="6">
        <v>3.4</v>
      </c>
      <c r="F71" s="6"/>
    </row>
    <row r="72" spans="1:8" x14ac:dyDescent="0.3">
      <c r="A72" s="5">
        <v>52886</v>
      </c>
      <c r="B72" s="6" t="s">
        <v>22</v>
      </c>
      <c r="C72" s="10">
        <v>1</v>
      </c>
      <c r="D72" s="10">
        <v>0</v>
      </c>
      <c r="E72" s="6">
        <v>0</v>
      </c>
      <c r="F72" s="6"/>
    </row>
    <row r="73" spans="1:8" x14ac:dyDescent="0.3">
      <c r="A73" s="5">
        <v>52887</v>
      </c>
      <c r="B73" s="6" t="s">
        <v>22</v>
      </c>
      <c r="C73" s="10">
        <v>1</v>
      </c>
      <c r="D73" s="10">
        <v>0</v>
      </c>
      <c r="E73" s="6">
        <v>0</v>
      </c>
      <c r="F73" s="6"/>
    </row>
    <row r="74" spans="1:8" x14ac:dyDescent="0.3">
      <c r="A74" s="5">
        <v>52888</v>
      </c>
      <c r="B74" s="6" t="s">
        <v>22</v>
      </c>
      <c r="C74" s="10">
        <v>1</v>
      </c>
      <c r="D74" s="10">
        <v>4.7990000000000004</v>
      </c>
      <c r="E74" s="6">
        <v>1</v>
      </c>
      <c r="F74" s="6"/>
    </row>
    <row r="75" spans="1:8" x14ac:dyDescent="0.3">
      <c r="A75" s="5">
        <v>52889</v>
      </c>
      <c r="B75" s="6" t="s">
        <v>22</v>
      </c>
      <c r="C75" s="10">
        <v>5</v>
      </c>
      <c r="D75" s="10">
        <v>31.45</v>
      </c>
      <c r="E75" s="6">
        <v>6.2</v>
      </c>
      <c r="F75" s="6"/>
    </row>
    <row r="76" spans="1:8" x14ac:dyDescent="0.3">
      <c r="A76" s="5">
        <v>52890</v>
      </c>
      <c r="B76" s="6" t="s">
        <v>22</v>
      </c>
      <c r="C76" s="10">
        <v>4</v>
      </c>
      <c r="D76" s="10">
        <v>90.96</v>
      </c>
      <c r="E76" s="6">
        <v>14.08</v>
      </c>
      <c r="F76" s="6"/>
    </row>
    <row r="77" spans="1:8" x14ac:dyDescent="0.3">
      <c r="A77" s="5">
        <v>52891</v>
      </c>
      <c r="B77" s="6" t="s">
        <v>22</v>
      </c>
      <c r="C77" s="10">
        <v>8</v>
      </c>
      <c r="D77" s="10">
        <v>99.180999999999997</v>
      </c>
      <c r="E77" s="6">
        <v>15.52</v>
      </c>
      <c r="F77" s="6"/>
    </row>
    <row r="78" spans="1:8" x14ac:dyDescent="0.3">
      <c r="A78" s="5">
        <v>52899</v>
      </c>
      <c r="B78" s="6" t="s">
        <v>22</v>
      </c>
      <c r="C78" s="10">
        <v>2</v>
      </c>
      <c r="D78" s="10">
        <v>3.0190000000000001</v>
      </c>
      <c r="E78" s="6">
        <v>1</v>
      </c>
      <c r="F78" s="6"/>
      <c r="H78" s="22"/>
    </row>
    <row r="79" spans="1:8" x14ac:dyDescent="0.3">
      <c r="A79" s="5">
        <v>52991</v>
      </c>
      <c r="B79" s="6" t="s">
        <v>279</v>
      </c>
      <c r="C79" s="10">
        <v>38</v>
      </c>
      <c r="D79" s="10">
        <v>904.89700000000005</v>
      </c>
      <c r="E79" s="6">
        <v>200.4</v>
      </c>
      <c r="F79" s="6"/>
    </row>
    <row r="80" spans="1:8" x14ac:dyDescent="0.3">
      <c r="A80" s="5">
        <v>52992</v>
      </c>
      <c r="B80" s="6" t="s">
        <v>280</v>
      </c>
      <c r="C80" s="10">
        <v>17</v>
      </c>
      <c r="D80" s="10">
        <v>261.04700000000003</v>
      </c>
      <c r="E80" s="6">
        <v>74.400000000000006</v>
      </c>
      <c r="F80" s="6"/>
    </row>
    <row r="81" spans="1:6" x14ac:dyDescent="0.3">
      <c r="A81" s="5">
        <v>52993</v>
      </c>
      <c r="B81" s="6" t="s">
        <v>281</v>
      </c>
      <c r="C81" s="10">
        <v>22</v>
      </c>
      <c r="D81" s="10">
        <v>572.65899999999999</v>
      </c>
      <c r="E81" s="6">
        <v>90</v>
      </c>
      <c r="F81" s="6"/>
    </row>
    <row r="82" spans="1:6" x14ac:dyDescent="0.3">
      <c r="A82" s="5">
        <v>53440</v>
      </c>
      <c r="B82" s="6" t="s">
        <v>306</v>
      </c>
      <c r="C82" s="10">
        <v>24</v>
      </c>
      <c r="D82" s="10">
        <v>160.547</v>
      </c>
      <c r="E82" s="6">
        <v>10.52</v>
      </c>
      <c r="F82" s="13" t="s">
        <v>313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F15" sqref="F15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12" t="s">
        <v>266</v>
      </c>
      <c r="B3" s="12"/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50042</v>
      </c>
      <c r="B5" s="6" t="s">
        <v>88</v>
      </c>
      <c r="C5" s="10">
        <v>119</v>
      </c>
      <c r="D5" s="10">
        <v>1590.806</v>
      </c>
      <c r="E5" s="6" t="s">
        <v>6</v>
      </c>
      <c r="F5" s="6"/>
    </row>
    <row r="6" spans="1:6" x14ac:dyDescent="0.3">
      <c r="A6" s="5">
        <v>50332</v>
      </c>
      <c r="B6" s="6" t="s">
        <v>7</v>
      </c>
      <c r="C6" s="10">
        <v>9</v>
      </c>
      <c r="D6" s="10">
        <v>104.129</v>
      </c>
      <c r="E6" s="6" t="s">
        <v>6</v>
      </c>
      <c r="F6" s="6"/>
    </row>
    <row r="7" spans="1:6" x14ac:dyDescent="0.3">
      <c r="A7" s="5">
        <v>51051</v>
      </c>
      <c r="B7" s="6" t="s">
        <v>8</v>
      </c>
      <c r="C7" s="10">
        <v>13</v>
      </c>
      <c r="D7" s="10">
        <v>294.93400000000003</v>
      </c>
      <c r="E7" s="6" t="s">
        <v>6</v>
      </c>
      <c r="F7" s="6"/>
    </row>
    <row r="8" spans="1:6" x14ac:dyDescent="0.3">
      <c r="A8" s="5">
        <v>51515</v>
      </c>
      <c r="B8" s="6" t="s">
        <v>9</v>
      </c>
      <c r="C8" s="10">
        <v>48</v>
      </c>
      <c r="D8" s="10">
        <v>914.822</v>
      </c>
      <c r="E8" s="6" t="s">
        <v>10</v>
      </c>
      <c r="F8" s="6"/>
    </row>
    <row r="9" spans="1:6" x14ac:dyDescent="0.3">
      <c r="A9" s="5">
        <v>51576</v>
      </c>
      <c r="B9" s="6" t="s">
        <v>11</v>
      </c>
      <c r="C9" s="10">
        <v>20</v>
      </c>
      <c r="D9" s="10">
        <v>1131.96</v>
      </c>
      <c r="E9" s="6" t="s">
        <v>6</v>
      </c>
      <c r="F9" s="6"/>
    </row>
    <row r="10" spans="1:6" x14ac:dyDescent="0.3">
      <c r="A10" s="5">
        <v>51577</v>
      </c>
      <c r="B10" s="6" t="s">
        <v>89</v>
      </c>
      <c r="C10" s="10">
        <v>161</v>
      </c>
      <c r="D10" s="10">
        <v>2537.8649999999998</v>
      </c>
      <c r="E10" s="6" t="s">
        <v>10</v>
      </c>
      <c r="F10" s="6"/>
    </row>
    <row r="11" spans="1:6" x14ac:dyDescent="0.3">
      <c r="A11" s="5">
        <v>51578</v>
      </c>
      <c r="B11" s="6" t="s">
        <v>90</v>
      </c>
      <c r="C11" s="10">
        <v>27</v>
      </c>
      <c r="D11" s="10">
        <v>196.65899999999999</v>
      </c>
      <c r="E11" s="6" t="s">
        <v>6</v>
      </c>
      <c r="F11" s="6"/>
    </row>
    <row r="12" spans="1:6" x14ac:dyDescent="0.3">
      <c r="A12" s="5">
        <v>51579</v>
      </c>
      <c r="B12" s="6" t="s">
        <v>90</v>
      </c>
      <c r="C12" s="10">
        <v>20</v>
      </c>
      <c r="D12" s="10">
        <v>170.321</v>
      </c>
      <c r="E12" s="6" t="s">
        <v>6</v>
      </c>
      <c r="F12" s="6"/>
    </row>
    <row r="13" spans="1:6" x14ac:dyDescent="0.3">
      <c r="A13" s="5">
        <v>51580</v>
      </c>
      <c r="B13" s="6" t="s">
        <v>14</v>
      </c>
      <c r="C13" s="10">
        <v>129</v>
      </c>
      <c r="D13" s="10">
        <v>1991.684</v>
      </c>
      <c r="E13" s="6" t="s">
        <v>10</v>
      </c>
      <c r="F13" s="6"/>
    </row>
    <row r="14" spans="1:6" x14ac:dyDescent="0.3">
      <c r="A14" s="5">
        <v>51581</v>
      </c>
      <c r="B14" s="6" t="s">
        <v>15</v>
      </c>
      <c r="C14" s="10">
        <v>66</v>
      </c>
      <c r="D14" s="10">
        <v>772.89099999999996</v>
      </c>
      <c r="E14" s="6" t="s">
        <v>6</v>
      </c>
      <c r="F14" s="6"/>
    </row>
    <row r="15" spans="1:6" x14ac:dyDescent="0.3">
      <c r="A15" s="5">
        <v>51582</v>
      </c>
      <c r="B15" s="6" t="s">
        <v>15</v>
      </c>
      <c r="C15" s="10">
        <v>14</v>
      </c>
      <c r="D15" s="10">
        <v>165.67</v>
      </c>
      <c r="E15" s="6" t="s">
        <v>6</v>
      </c>
      <c r="F15" s="6"/>
    </row>
    <row r="16" spans="1:6" x14ac:dyDescent="0.3">
      <c r="A16" s="5">
        <v>51583</v>
      </c>
      <c r="B16" s="6" t="s">
        <v>91</v>
      </c>
      <c r="C16" s="10">
        <v>91</v>
      </c>
      <c r="D16" s="10">
        <v>1260.9090000000001</v>
      </c>
      <c r="E16" s="6" t="s">
        <v>10</v>
      </c>
      <c r="F16" s="6"/>
    </row>
    <row r="17" spans="1:6" x14ac:dyDescent="0.3">
      <c r="A17" s="5">
        <v>51601</v>
      </c>
      <c r="B17" s="6" t="s">
        <v>17</v>
      </c>
      <c r="C17" s="10">
        <v>132</v>
      </c>
      <c r="D17" s="10">
        <v>1016.059</v>
      </c>
      <c r="E17" s="6" t="s">
        <v>6</v>
      </c>
      <c r="F17" s="6"/>
    </row>
    <row r="18" spans="1:6" x14ac:dyDescent="0.3">
      <c r="A18" s="5">
        <v>51602</v>
      </c>
      <c r="B18" s="6" t="s">
        <v>18</v>
      </c>
      <c r="C18" s="10">
        <v>164</v>
      </c>
      <c r="D18" s="10">
        <v>1627.0820000000001</v>
      </c>
      <c r="E18" s="6" t="s">
        <v>10</v>
      </c>
      <c r="F18" s="6"/>
    </row>
    <row r="19" spans="1:6" x14ac:dyDescent="0.3">
      <c r="A19" s="5">
        <v>51603</v>
      </c>
      <c r="B19" s="6" t="s">
        <v>92</v>
      </c>
      <c r="C19" s="10">
        <v>56</v>
      </c>
      <c r="D19" s="10">
        <v>921.18</v>
      </c>
      <c r="E19" s="6" t="s">
        <v>6</v>
      </c>
      <c r="F19" s="6"/>
    </row>
    <row r="20" spans="1:6" x14ac:dyDescent="0.3">
      <c r="A20" s="5">
        <v>51604</v>
      </c>
      <c r="B20" s="6" t="s">
        <v>93</v>
      </c>
      <c r="C20" s="10">
        <v>129</v>
      </c>
      <c r="D20" s="10">
        <v>1775.7360000000001</v>
      </c>
      <c r="E20" s="6" t="s">
        <v>10</v>
      </c>
      <c r="F20" s="6"/>
    </row>
    <row r="21" spans="1:6" x14ac:dyDescent="0.3">
      <c r="A21" s="5">
        <v>51605</v>
      </c>
      <c r="B21" s="6" t="s">
        <v>21</v>
      </c>
      <c r="C21" s="10">
        <v>68</v>
      </c>
      <c r="D21" s="10">
        <v>475.11099999999999</v>
      </c>
      <c r="E21" s="6" t="s">
        <v>6</v>
      </c>
      <c r="F21" s="6"/>
    </row>
    <row r="22" spans="1:6" x14ac:dyDescent="0.3">
      <c r="A22" s="5">
        <v>51606</v>
      </c>
      <c r="B22" s="6" t="s">
        <v>21</v>
      </c>
      <c r="C22" s="10">
        <v>27</v>
      </c>
      <c r="D22" s="10">
        <v>330.28</v>
      </c>
      <c r="E22" s="6" t="s">
        <v>6</v>
      </c>
      <c r="F22" s="6"/>
    </row>
    <row r="23" spans="1:6" x14ac:dyDescent="0.3">
      <c r="A23" s="5">
        <v>51607</v>
      </c>
      <c r="B23" s="6" t="s">
        <v>22</v>
      </c>
      <c r="C23" s="10">
        <v>2</v>
      </c>
      <c r="D23" s="10">
        <v>11.74</v>
      </c>
      <c r="E23" s="6" t="s">
        <v>6</v>
      </c>
      <c r="F23" s="6"/>
    </row>
    <row r="24" spans="1:6" x14ac:dyDescent="0.3">
      <c r="A24" s="5">
        <v>51608</v>
      </c>
      <c r="B24" s="6" t="s">
        <v>22</v>
      </c>
      <c r="C24" s="10">
        <v>4</v>
      </c>
      <c r="D24" s="10">
        <v>46.808999999999997</v>
      </c>
      <c r="E24" s="6" t="s">
        <v>6</v>
      </c>
      <c r="F24" s="6"/>
    </row>
    <row r="25" spans="1:6" x14ac:dyDescent="0.3">
      <c r="A25" s="5">
        <v>51609</v>
      </c>
      <c r="B25" s="6" t="s">
        <v>95</v>
      </c>
      <c r="C25" s="10">
        <v>18</v>
      </c>
      <c r="D25" s="10">
        <v>274.27999999999997</v>
      </c>
      <c r="E25" s="6" t="s">
        <v>6</v>
      </c>
      <c r="F25" s="6"/>
    </row>
    <row r="26" spans="1:6" x14ac:dyDescent="0.3">
      <c r="A26" s="5">
        <v>51610</v>
      </c>
      <c r="B26" s="6" t="s">
        <v>96</v>
      </c>
      <c r="C26" s="10">
        <v>102</v>
      </c>
      <c r="D26" s="10">
        <v>1583.6279999999999</v>
      </c>
      <c r="E26" s="6" t="s">
        <v>6</v>
      </c>
      <c r="F26" s="6"/>
    </row>
    <row r="27" spans="1:6" x14ac:dyDescent="0.3">
      <c r="A27" s="5">
        <v>51689</v>
      </c>
      <c r="B27" s="6" t="s">
        <v>97</v>
      </c>
      <c r="C27" s="10">
        <v>167</v>
      </c>
      <c r="D27" s="10">
        <v>2671.01</v>
      </c>
      <c r="E27" s="6" t="s">
        <v>6</v>
      </c>
      <c r="F27" s="6"/>
    </row>
    <row r="28" spans="1:6" x14ac:dyDescent="0.3">
      <c r="A28" s="5">
        <v>51690</v>
      </c>
      <c r="B28" s="6" t="s">
        <v>97</v>
      </c>
      <c r="C28" s="10">
        <v>108</v>
      </c>
      <c r="D28" s="10">
        <v>1698.501</v>
      </c>
      <c r="E28" s="6" t="s">
        <v>6</v>
      </c>
      <c r="F28" s="6"/>
    </row>
    <row r="29" spans="1:6" x14ac:dyDescent="0.3">
      <c r="A29" s="5">
        <v>51691</v>
      </c>
      <c r="B29" s="6" t="s">
        <v>26</v>
      </c>
      <c r="C29" s="10">
        <v>3</v>
      </c>
      <c r="D29" s="10">
        <v>17.53</v>
      </c>
      <c r="E29" s="6" t="s">
        <v>6</v>
      </c>
      <c r="F29" s="6"/>
    </row>
    <row r="30" spans="1:6" x14ac:dyDescent="0.3">
      <c r="A30" s="5">
        <v>51692</v>
      </c>
      <c r="B30" s="6" t="s">
        <v>26</v>
      </c>
      <c r="C30" s="10">
        <v>37</v>
      </c>
      <c r="D30" s="10">
        <v>419.47</v>
      </c>
      <c r="E30" s="6" t="s">
        <v>6</v>
      </c>
      <c r="F30" s="6"/>
    </row>
    <row r="31" spans="1:6" x14ac:dyDescent="0.3">
      <c r="A31" s="5">
        <v>51693</v>
      </c>
      <c r="B31" s="6" t="s">
        <v>27</v>
      </c>
      <c r="C31" s="10">
        <v>201</v>
      </c>
      <c r="D31" s="10">
        <v>3197.643</v>
      </c>
      <c r="E31" s="6" t="s">
        <v>6</v>
      </c>
      <c r="F31" s="6"/>
    </row>
    <row r="32" spans="1:6" x14ac:dyDescent="0.3">
      <c r="A32" s="5">
        <v>51694</v>
      </c>
      <c r="B32" s="6" t="s">
        <v>27</v>
      </c>
      <c r="C32" s="10">
        <v>145</v>
      </c>
      <c r="D32" s="10">
        <v>1566.759</v>
      </c>
      <c r="E32" s="6" t="s">
        <v>10</v>
      </c>
      <c r="F32" s="6"/>
    </row>
    <row r="33" spans="1:6" x14ac:dyDescent="0.3">
      <c r="A33" s="5">
        <v>51695</v>
      </c>
      <c r="B33" s="6" t="s">
        <v>88</v>
      </c>
      <c r="C33" s="10">
        <v>8</v>
      </c>
      <c r="D33" s="10">
        <v>187.87</v>
      </c>
      <c r="E33" s="6" t="s">
        <v>6</v>
      </c>
      <c r="F33" s="6"/>
    </row>
    <row r="34" spans="1:6" x14ac:dyDescent="0.3">
      <c r="A34" s="5">
        <v>51696</v>
      </c>
      <c r="B34" s="6" t="s">
        <v>88</v>
      </c>
      <c r="C34" s="10">
        <v>56</v>
      </c>
      <c r="D34" s="10">
        <v>728.02</v>
      </c>
      <c r="E34" s="6" t="s">
        <v>6</v>
      </c>
      <c r="F34" s="6"/>
    </row>
    <row r="35" spans="1:6" x14ac:dyDescent="0.3">
      <c r="A35" s="5">
        <v>51698</v>
      </c>
      <c r="B35" s="6" t="s">
        <v>28</v>
      </c>
      <c r="C35" s="10">
        <v>53</v>
      </c>
      <c r="D35" s="10">
        <v>591.58000000000004</v>
      </c>
      <c r="E35" s="6" t="s">
        <v>6</v>
      </c>
      <c r="F35" s="6"/>
    </row>
    <row r="36" spans="1:6" x14ac:dyDescent="0.3">
      <c r="A36" s="5">
        <v>51699</v>
      </c>
      <c r="B36" s="6" t="s">
        <v>28</v>
      </c>
      <c r="C36" s="10">
        <v>40</v>
      </c>
      <c r="D36" s="10">
        <v>456.23</v>
      </c>
      <c r="E36" s="6" t="s">
        <v>6</v>
      </c>
      <c r="F36" s="6"/>
    </row>
    <row r="37" spans="1:6" x14ac:dyDescent="0.3">
      <c r="A37" s="5">
        <v>51700</v>
      </c>
      <c r="B37" s="6" t="s">
        <v>28</v>
      </c>
      <c r="C37" s="10">
        <v>32</v>
      </c>
      <c r="D37" s="10">
        <v>339.12</v>
      </c>
      <c r="E37" s="6" t="s">
        <v>6</v>
      </c>
      <c r="F37" s="6"/>
    </row>
    <row r="38" spans="1:6" x14ac:dyDescent="0.3">
      <c r="A38" s="5">
        <v>51703</v>
      </c>
      <c r="B38" s="6" t="s">
        <v>267</v>
      </c>
      <c r="C38" s="10">
        <v>55</v>
      </c>
      <c r="D38" s="10">
        <v>605.37900000000002</v>
      </c>
      <c r="E38" s="6" t="s">
        <v>6</v>
      </c>
      <c r="F38" s="6"/>
    </row>
    <row r="39" spans="1:6" x14ac:dyDescent="0.3">
      <c r="A39" s="5">
        <v>51725</v>
      </c>
      <c r="B39" s="6" t="s">
        <v>30</v>
      </c>
      <c r="C39" s="10">
        <v>41</v>
      </c>
      <c r="D39" s="10">
        <v>822.52</v>
      </c>
      <c r="E39" s="6" t="s">
        <v>6</v>
      </c>
      <c r="F39" s="6"/>
    </row>
    <row r="40" spans="1:6" x14ac:dyDescent="0.3">
      <c r="A40" s="5">
        <v>51726</v>
      </c>
      <c r="B40" s="6" t="s">
        <v>30</v>
      </c>
      <c r="C40" s="10">
        <v>43</v>
      </c>
      <c r="D40" s="10">
        <v>730.21</v>
      </c>
      <c r="E40" s="6" t="s">
        <v>6</v>
      </c>
      <c r="F40" s="6"/>
    </row>
    <row r="41" spans="1:6" x14ac:dyDescent="0.3">
      <c r="A41" s="5">
        <v>51727</v>
      </c>
      <c r="B41" s="6" t="s">
        <v>31</v>
      </c>
      <c r="C41" s="10">
        <v>75</v>
      </c>
      <c r="D41" s="10">
        <v>1326.3119999999999</v>
      </c>
      <c r="E41" s="6" t="s">
        <v>6</v>
      </c>
      <c r="F41" s="6"/>
    </row>
    <row r="42" spans="1:6" x14ac:dyDescent="0.3">
      <c r="A42" s="5">
        <v>51728</v>
      </c>
      <c r="B42" s="6" t="s">
        <v>32</v>
      </c>
      <c r="C42" s="10">
        <v>10</v>
      </c>
      <c r="D42" s="10">
        <v>138.9</v>
      </c>
      <c r="E42" s="6" t="s">
        <v>6</v>
      </c>
      <c r="F42" s="6"/>
    </row>
    <row r="43" spans="1:6" x14ac:dyDescent="0.3">
      <c r="A43" s="5">
        <v>51730</v>
      </c>
      <c r="B43" s="6" t="s">
        <v>98</v>
      </c>
      <c r="C43" s="10">
        <v>84</v>
      </c>
      <c r="D43" s="10">
        <v>1672.6610000000001</v>
      </c>
      <c r="E43" s="6" t="s">
        <v>6</v>
      </c>
      <c r="F43" s="6"/>
    </row>
    <row r="44" spans="1:6" x14ac:dyDescent="0.3">
      <c r="A44" s="5">
        <v>51731</v>
      </c>
      <c r="B44" s="6" t="s">
        <v>102</v>
      </c>
      <c r="C44" s="10">
        <v>229</v>
      </c>
      <c r="D44" s="10">
        <v>3546.3020000000001</v>
      </c>
      <c r="E44" s="6" t="s">
        <v>10</v>
      </c>
      <c r="F44" s="6"/>
    </row>
    <row r="45" spans="1:6" x14ac:dyDescent="0.3">
      <c r="A45" s="5">
        <v>51732</v>
      </c>
      <c r="B45" s="6" t="s">
        <v>103</v>
      </c>
      <c r="C45" s="10">
        <v>24</v>
      </c>
      <c r="D45" s="10">
        <v>270.18400000000003</v>
      </c>
      <c r="E45" s="6" t="s">
        <v>10</v>
      </c>
      <c r="F45" s="6"/>
    </row>
    <row r="46" spans="1:6" x14ac:dyDescent="0.3">
      <c r="A46" s="5">
        <v>51733</v>
      </c>
      <c r="B46" s="6" t="s">
        <v>99</v>
      </c>
      <c r="C46" s="10">
        <v>51</v>
      </c>
      <c r="D46" s="10">
        <v>560.56200000000001</v>
      </c>
      <c r="E46" s="6" t="s">
        <v>10</v>
      </c>
      <c r="F46" s="6"/>
    </row>
    <row r="47" spans="1:6" x14ac:dyDescent="0.3">
      <c r="A47" s="5">
        <v>51735</v>
      </c>
      <c r="B47" s="6" t="s">
        <v>104</v>
      </c>
      <c r="C47" s="10">
        <v>125</v>
      </c>
      <c r="D47" s="10">
        <v>1300.55</v>
      </c>
      <c r="E47" s="6" t="s">
        <v>10</v>
      </c>
      <c r="F47" s="6"/>
    </row>
    <row r="48" spans="1:6" x14ac:dyDescent="0.3">
      <c r="A48" s="5">
        <v>51738</v>
      </c>
      <c r="B48" s="6" t="s">
        <v>105</v>
      </c>
      <c r="C48" s="10">
        <v>42</v>
      </c>
      <c r="D48" s="10">
        <v>652.36199999999997</v>
      </c>
      <c r="E48" s="6" t="s">
        <v>10</v>
      </c>
      <c r="F48" s="6"/>
    </row>
    <row r="49" spans="1:6" x14ac:dyDescent="0.3">
      <c r="A49" s="5">
        <v>52438</v>
      </c>
      <c r="B49" s="6" t="s">
        <v>268</v>
      </c>
      <c r="C49" s="10">
        <v>158</v>
      </c>
      <c r="D49" s="10">
        <v>2740.9009999999998</v>
      </c>
      <c r="E49" s="6" t="s">
        <v>10</v>
      </c>
      <c r="F49" s="6"/>
    </row>
    <row r="50" spans="1:6" x14ac:dyDescent="0.3">
      <c r="A50" s="5">
        <v>52439</v>
      </c>
      <c r="B50" s="6" t="s">
        <v>268</v>
      </c>
      <c r="C50" s="10">
        <v>91</v>
      </c>
      <c r="D50" s="10">
        <v>1183.6220000000001</v>
      </c>
      <c r="E50" s="6" t="s">
        <v>10</v>
      </c>
      <c r="F50" s="6"/>
    </row>
    <row r="51" spans="1:6" x14ac:dyDescent="0.3">
      <c r="A51" s="5">
        <v>52440</v>
      </c>
      <c r="B51" s="6" t="s">
        <v>269</v>
      </c>
      <c r="C51" s="10">
        <v>5</v>
      </c>
      <c r="D51" s="10">
        <v>15.029</v>
      </c>
      <c r="E51" s="6" t="s">
        <v>6</v>
      </c>
      <c r="F51" s="6"/>
    </row>
    <row r="52" spans="1:6" x14ac:dyDescent="0.3">
      <c r="A52" s="5">
        <v>52442</v>
      </c>
      <c r="B52" s="6" t="s">
        <v>270</v>
      </c>
      <c r="C52" s="10">
        <v>68</v>
      </c>
      <c r="D52" s="10">
        <v>1836.1889999999999</v>
      </c>
      <c r="E52" s="6" t="s">
        <v>6</v>
      </c>
      <c r="F52" s="6"/>
    </row>
    <row r="53" spans="1:6" x14ac:dyDescent="0.3">
      <c r="A53" s="5">
        <v>52443</v>
      </c>
      <c r="B53" s="6" t="s">
        <v>271</v>
      </c>
      <c r="C53" s="10">
        <v>39</v>
      </c>
      <c r="D53" s="10">
        <v>583.58000000000004</v>
      </c>
      <c r="E53" s="6" t="s">
        <v>6</v>
      </c>
      <c r="F53" s="6"/>
    </row>
    <row r="54" spans="1:6" x14ac:dyDescent="0.3">
      <c r="A54" s="5">
        <v>52444</v>
      </c>
      <c r="B54" s="6" t="s">
        <v>271</v>
      </c>
      <c r="C54" s="10">
        <v>12</v>
      </c>
      <c r="D54" s="10">
        <v>170.85</v>
      </c>
      <c r="E54" s="6" t="s">
        <v>6</v>
      </c>
      <c r="F54" s="6"/>
    </row>
    <row r="55" spans="1:6" x14ac:dyDescent="0.3">
      <c r="A55" s="5">
        <v>52445</v>
      </c>
      <c r="B55" s="6" t="s">
        <v>26</v>
      </c>
      <c r="C55" s="10">
        <v>70</v>
      </c>
      <c r="D55" s="10">
        <v>919.11</v>
      </c>
      <c r="E55" s="6" t="s">
        <v>6</v>
      </c>
      <c r="F55" s="6"/>
    </row>
    <row r="56" spans="1:6" x14ac:dyDescent="0.3">
      <c r="A56" s="5">
        <v>52447</v>
      </c>
      <c r="B56" s="6" t="s">
        <v>272</v>
      </c>
      <c r="C56" s="10">
        <v>2</v>
      </c>
      <c r="D56" s="10">
        <v>29.5</v>
      </c>
      <c r="E56" s="6" t="s">
        <v>6</v>
      </c>
      <c r="F56" s="6"/>
    </row>
    <row r="57" spans="1:6" x14ac:dyDescent="0.3">
      <c r="A57" s="5">
        <v>52448</v>
      </c>
      <c r="B57" s="6" t="s">
        <v>272</v>
      </c>
      <c r="C57" s="10">
        <v>1</v>
      </c>
      <c r="D57" s="10">
        <v>2.46</v>
      </c>
      <c r="E57" s="6" t="s">
        <v>6</v>
      </c>
      <c r="F57" s="6"/>
    </row>
    <row r="58" spans="1:6" x14ac:dyDescent="0.3">
      <c r="A58" s="5">
        <v>52449</v>
      </c>
      <c r="B58" s="6" t="s">
        <v>273</v>
      </c>
      <c r="C58" s="10">
        <v>11</v>
      </c>
      <c r="D58" s="10">
        <v>115.29</v>
      </c>
      <c r="E58" s="6" t="s">
        <v>6</v>
      </c>
      <c r="F58" s="6"/>
    </row>
    <row r="59" spans="1:6" x14ac:dyDescent="0.3">
      <c r="A59" s="5">
        <v>52450</v>
      </c>
      <c r="B59" s="6" t="s">
        <v>273</v>
      </c>
      <c r="C59" s="10">
        <v>3</v>
      </c>
      <c r="D59" s="10">
        <v>15.84</v>
      </c>
      <c r="E59" s="6" t="s">
        <v>6</v>
      </c>
      <c r="F59" s="6"/>
    </row>
    <row r="60" spans="1:6" x14ac:dyDescent="0.3">
      <c r="A60" s="5">
        <v>52451</v>
      </c>
      <c r="B60" s="6" t="s">
        <v>273</v>
      </c>
      <c r="C60" s="10">
        <v>10</v>
      </c>
      <c r="D60" s="10">
        <v>96.79</v>
      </c>
      <c r="E60" s="6" t="s">
        <v>6</v>
      </c>
      <c r="F60" s="6"/>
    </row>
    <row r="61" spans="1:6" x14ac:dyDescent="0.3">
      <c r="A61" s="5">
        <v>52452</v>
      </c>
      <c r="B61" s="6" t="s">
        <v>274</v>
      </c>
      <c r="C61" s="10">
        <v>15</v>
      </c>
      <c r="D61" s="10">
        <v>391.56</v>
      </c>
      <c r="E61" s="6" t="s">
        <v>6</v>
      </c>
      <c r="F61" s="6"/>
    </row>
    <row r="62" spans="1:6" x14ac:dyDescent="0.3">
      <c r="A62" s="5">
        <v>52453</v>
      </c>
      <c r="B62" s="6" t="s">
        <v>267</v>
      </c>
      <c r="C62" s="10">
        <v>30</v>
      </c>
      <c r="D62" s="10">
        <v>204.24</v>
      </c>
      <c r="E62" s="6" t="s">
        <v>6</v>
      </c>
      <c r="F62" s="6"/>
    </row>
    <row r="63" spans="1:6" x14ac:dyDescent="0.3">
      <c r="A63" s="5">
        <v>52454</v>
      </c>
      <c r="B63" s="6" t="s">
        <v>188</v>
      </c>
      <c r="C63" s="10">
        <v>38</v>
      </c>
      <c r="D63" s="10">
        <v>949.4</v>
      </c>
      <c r="E63" s="6" t="s">
        <v>6</v>
      </c>
      <c r="F63" s="6"/>
    </row>
    <row r="64" spans="1:6" x14ac:dyDescent="0.3">
      <c r="A64" s="5">
        <v>52456</v>
      </c>
      <c r="B64" s="6" t="s">
        <v>275</v>
      </c>
      <c r="C64" s="10">
        <v>4</v>
      </c>
      <c r="D64" s="10">
        <v>109.021</v>
      </c>
      <c r="E64" s="6" t="s">
        <v>6</v>
      </c>
      <c r="F64" s="6"/>
    </row>
    <row r="65" spans="1:6" x14ac:dyDescent="0.3">
      <c r="A65" s="5">
        <v>52457</v>
      </c>
      <c r="B65" s="6" t="s">
        <v>276</v>
      </c>
      <c r="C65" s="10">
        <v>1</v>
      </c>
      <c r="D65" s="10">
        <v>14.218999999999999</v>
      </c>
      <c r="E65" s="6" t="s">
        <v>6</v>
      </c>
      <c r="F65" s="6"/>
    </row>
    <row r="66" spans="1:6" x14ac:dyDescent="0.3">
      <c r="A66" s="5">
        <v>52458</v>
      </c>
      <c r="B66" s="6" t="s">
        <v>277</v>
      </c>
      <c r="C66" s="10">
        <v>12</v>
      </c>
      <c r="D66" s="10">
        <v>169.1</v>
      </c>
      <c r="E66" s="6" t="s">
        <v>6</v>
      </c>
      <c r="F66" s="6"/>
    </row>
    <row r="67" spans="1:6" x14ac:dyDescent="0.3">
      <c r="A67" s="5">
        <v>52459</v>
      </c>
      <c r="B67" s="6" t="s">
        <v>195</v>
      </c>
      <c r="C67" s="10">
        <v>24</v>
      </c>
      <c r="D67" s="10">
        <v>308.44900000000001</v>
      </c>
      <c r="E67" s="6" t="s">
        <v>6</v>
      </c>
      <c r="F67" s="6"/>
    </row>
    <row r="68" spans="1:6" x14ac:dyDescent="0.3">
      <c r="A68" s="5">
        <v>52460</v>
      </c>
      <c r="B68" s="6" t="s">
        <v>278</v>
      </c>
      <c r="C68" s="10">
        <v>30</v>
      </c>
      <c r="D68" s="10">
        <v>472.19200000000001</v>
      </c>
      <c r="E68" s="6" t="s">
        <v>6</v>
      </c>
      <c r="F68" s="6"/>
    </row>
    <row r="69" spans="1:6" x14ac:dyDescent="0.3">
      <c r="A69" s="5">
        <v>52461</v>
      </c>
      <c r="B69" s="6" t="s">
        <v>22</v>
      </c>
      <c r="C69" s="10">
        <v>84</v>
      </c>
      <c r="D69" s="10">
        <v>1269.8630000000001</v>
      </c>
      <c r="E69" s="6" t="s">
        <v>10</v>
      </c>
      <c r="F69" s="6"/>
    </row>
    <row r="70" spans="1:6" x14ac:dyDescent="0.3">
      <c r="A70" s="5">
        <v>52462</v>
      </c>
      <c r="B70" s="6" t="s">
        <v>22</v>
      </c>
      <c r="C70" s="10">
        <v>90</v>
      </c>
      <c r="D70" s="10">
        <v>1379.1669999999999</v>
      </c>
      <c r="E70" s="6" t="s">
        <v>10</v>
      </c>
      <c r="F70" s="6"/>
    </row>
    <row r="71" spans="1:6" x14ac:dyDescent="0.3">
      <c r="A71" s="5">
        <v>52724</v>
      </c>
      <c r="B71" s="6" t="s">
        <v>22</v>
      </c>
      <c r="C71" s="10">
        <v>5</v>
      </c>
      <c r="D71" s="10">
        <v>39.548000000000002</v>
      </c>
      <c r="E71" s="6" t="s">
        <v>6</v>
      </c>
      <c r="F71" s="6"/>
    </row>
    <row r="72" spans="1:6" x14ac:dyDescent="0.3">
      <c r="A72" s="5">
        <v>52883</v>
      </c>
      <c r="B72" s="6" t="s">
        <v>22</v>
      </c>
      <c r="C72" s="10">
        <v>8</v>
      </c>
      <c r="D72" s="10">
        <v>43.488999999999997</v>
      </c>
      <c r="E72" s="6" t="s">
        <v>6</v>
      </c>
      <c r="F72" s="6"/>
    </row>
    <row r="73" spans="1:6" x14ac:dyDescent="0.3">
      <c r="A73" s="5">
        <v>52884</v>
      </c>
      <c r="B73" s="6" t="s">
        <v>22</v>
      </c>
      <c r="C73" s="10">
        <v>2</v>
      </c>
      <c r="D73" s="10">
        <v>46.499000000000002</v>
      </c>
      <c r="E73" s="6" t="s">
        <v>6</v>
      </c>
      <c r="F73" s="6"/>
    </row>
    <row r="74" spans="1:6" x14ac:dyDescent="0.3">
      <c r="A74" s="5">
        <v>52885</v>
      </c>
      <c r="B74" s="6" t="s">
        <v>22</v>
      </c>
      <c r="C74" s="10">
        <v>1</v>
      </c>
      <c r="D74" s="10">
        <v>7.6710000000000003</v>
      </c>
      <c r="E74" s="6" t="s">
        <v>6</v>
      </c>
      <c r="F74" s="6"/>
    </row>
    <row r="75" spans="1:6" x14ac:dyDescent="0.3">
      <c r="A75" s="5">
        <v>52890</v>
      </c>
      <c r="B75" s="6" t="s">
        <v>22</v>
      </c>
      <c r="C75" s="10">
        <v>1</v>
      </c>
      <c r="D75" s="10">
        <v>8.33</v>
      </c>
      <c r="E75" s="6" t="s">
        <v>6</v>
      </c>
      <c r="F75" s="6"/>
    </row>
    <row r="76" spans="1:6" x14ac:dyDescent="0.3">
      <c r="A76" s="5">
        <v>52891</v>
      </c>
      <c r="B76" s="6" t="s">
        <v>22</v>
      </c>
      <c r="C76" s="10">
        <v>6</v>
      </c>
      <c r="D76" s="10">
        <v>30.4</v>
      </c>
      <c r="E76" s="6" t="s">
        <v>6</v>
      </c>
      <c r="F76" s="6"/>
    </row>
    <row r="77" spans="1:6" x14ac:dyDescent="0.3">
      <c r="A77" s="5">
        <v>52892</v>
      </c>
      <c r="B77" s="6" t="s">
        <v>22</v>
      </c>
      <c r="C77" s="10">
        <v>3</v>
      </c>
      <c r="D77" s="10">
        <v>22.34</v>
      </c>
      <c r="E77" s="6" t="s">
        <v>6</v>
      </c>
      <c r="F77" s="6"/>
    </row>
    <row r="78" spans="1:6" x14ac:dyDescent="0.3">
      <c r="A78" s="5">
        <v>52894</v>
      </c>
      <c r="B78" s="6" t="s">
        <v>22</v>
      </c>
      <c r="C78" s="10">
        <v>1</v>
      </c>
      <c r="D78" s="10">
        <v>12.54</v>
      </c>
      <c r="E78" s="6" t="s">
        <v>6</v>
      </c>
      <c r="F78" s="6"/>
    </row>
    <row r="79" spans="1:6" x14ac:dyDescent="0.3">
      <c r="A79" s="5">
        <v>52991</v>
      </c>
      <c r="B79" s="6" t="s">
        <v>279</v>
      </c>
      <c r="C79" s="10">
        <v>38</v>
      </c>
      <c r="D79" s="10">
        <v>596.08400000000006</v>
      </c>
      <c r="E79" s="6" t="s">
        <v>10</v>
      </c>
      <c r="F79" s="13" t="s">
        <v>284</v>
      </c>
    </row>
    <row r="80" spans="1:6" x14ac:dyDescent="0.3">
      <c r="A80" s="5">
        <v>52992</v>
      </c>
      <c r="B80" s="6" t="s">
        <v>280</v>
      </c>
      <c r="C80" s="10">
        <v>17</v>
      </c>
      <c r="D80" s="10">
        <v>317.041</v>
      </c>
      <c r="E80" s="6" t="s">
        <v>6</v>
      </c>
      <c r="F80" s="13" t="s">
        <v>284</v>
      </c>
    </row>
    <row r="81" spans="1:6" x14ac:dyDescent="0.3">
      <c r="A81" s="5">
        <v>52993</v>
      </c>
      <c r="B81" s="6" t="s">
        <v>281</v>
      </c>
      <c r="C81" s="10">
        <v>21</v>
      </c>
      <c r="D81" s="10">
        <v>230.77099999999999</v>
      </c>
      <c r="E81" s="6" t="s">
        <v>10</v>
      </c>
      <c r="F81" s="13" t="s">
        <v>284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B94" sqref="B94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12" t="s">
        <v>191</v>
      </c>
      <c r="B3" s="12"/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50042</v>
      </c>
      <c r="B5" s="6" t="s">
        <v>161</v>
      </c>
      <c r="C5" s="10">
        <v>162</v>
      </c>
      <c r="D5" s="10">
        <v>2004.067</v>
      </c>
      <c r="E5" s="6" t="s">
        <v>6</v>
      </c>
      <c r="F5" s="6"/>
    </row>
    <row r="6" spans="1:6" x14ac:dyDescent="0.3">
      <c r="A6" s="5">
        <v>50332</v>
      </c>
      <c r="B6" s="6" t="s">
        <v>7</v>
      </c>
      <c r="C6" s="10">
        <v>24</v>
      </c>
      <c r="D6" s="10">
        <v>190.203</v>
      </c>
      <c r="E6" s="6" t="s">
        <v>6</v>
      </c>
      <c r="F6" s="6"/>
    </row>
    <row r="7" spans="1:6" x14ac:dyDescent="0.3">
      <c r="A7" s="5">
        <v>51051</v>
      </c>
      <c r="B7" s="6" t="s">
        <v>8</v>
      </c>
      <c r="C7" s="10">
        <v>28</v>
      </c>
      <c r="D7" s="10">
        <v>588.85900000000004</v>
      </c>
      <c r="E7" s="6" t="s">
        <v>6</v>
      </c>
      <c r="F7" s="6"/>
    </row>
    <row r="8" spans="1:6" x14ac:dyDescent="0.3">
      <c r="A8" s="5">
        <v>51515</v>
      </c>
      <c r="B8" s="6" t="s">
        <v>162</v>
      </c>
      <c r="C8" s="10">
        <v>65</v>
      </c>
      <c r="D8" s="10">
        <v>1173.6089999999999</v>
      </c>
      <c r="E8" s="6" t="s">
        <v>10</v>
      </c>
      <c r="F8" s="6"/>
    </row>
    <row r="9" spans="1:6" x14ac:dyDescent="0.3">
      <c r="A9" s="5">
        <v>51576</v>
      </c>
      <c r="B9" s="6" t="s">
        <v>163</v>
      </c>
      <c r="C9" s="10">
        <v>34</v>
      </c>
      <c r="D9" s="10">
        <v>1436.0219999999999</v>
      </c>
      <c r="E9" s="6" t="s">
        <v>6</v>
      </c>
      <c r="F9" s="6"/>
    </row>
    <row r="10" spans="1:6" x14ac:dyDescent="0.3">
      <c r="A10" s="5">
        <v>51577</v>
      </c>
      <c r="B10" s="6" t="s">
        <v>51</v>
      </c>
      <c r="C10" s="10">
        <v>112</v>
      </c>
      <c r="D10" s="10">
        <v>1533.0820000000001</v>
      </c>
      <c r="E10" s="6" t="s">
        <v>10</v>
      </c>
      <c r="F10" s="6"/>
    </row>
    <row r="11" spans="1:6" x14ac:dyDescent="0.3">
      <c r="A11" s="5">
        <v>51578</v>
      </c>
      <c r="B11" s="6" t="s">
        <v>164</v>
      </c>
      <c r="C11" s="10">
        <v>9</v>
      </c>
      <c r="D11" s="10">
        <v>65.11</v>
      </c>
      <c r="E11" s="6" t="s">
        <v>6</v>
      </c>
      <c r="F11" s="6"/>
    </row>
    <row r="12" spans="1:6" x14ac:dyDescent="0.3">
      <c r="A12" s="5">
        <v>51579</v>
      </c>
      <c r="B12" s="6" t="s">
        <v>164</v>
      </c>
      <c r="C12" s="10">
        <v>4</v>
      </c>
      <c r="D12" s="10">
        <v>19</v>
      </c>
      <c r="E12" s="6" t="s">
        <v>6</v>
      </c>
      <c r="F12" s="6"/>
    </row>
    <row r="13" spans="1:6" x14ac:dyDescent="0.3">
      <c r="A13" s="5">
        <v>51580</v>
      </c>
      <c r="B13" s="6" t="s">
        <v>165</v>
      </c>
      <c r="C13" s="10">
        <v>94</v>
      </c>
      <c r="D13" s="10">
        <v>1423.7639999999999</v>
      </c>
      <c r="E13" s="6" t="s">
        <v>10</v>
      </c>
      <c r="F13" s="6"/>
    </row>
    <row r="14" spans="1:6" x14ac:dyDescent="0.3">
      <c r="A14" s="5">
        <v>51581</v>
      </c>
      <c r="B14" s="6" t="s">
        <v>166</v>
      </c>
      <c r="C14" s="10">
        <v>36</v>
      </c>
      <c r="D14" s="10">
        <v>550.95000000000005</v>
      </c>
      <c r="E14" s="6" t="s">
        <v>6</v>
      </c>
      <c r="F14" s="6"/>
    </row>
    <row r="15" spans="1:6" x14ac:dyDescent="0.3">
      <c r="A15" s="5">
        <v>51582</v>
      </c>
      <c r="B15" s="6" t="s">
        <v>166</v>
      </c>
      <c r="C15" s="10">
        <v>15</v>
      </c>
      <c r="D15" s="10">
        <v>105.851</v>
      </c>
      <c r="E15" s="6" t="s">
        <v>6</v>
      </c>
      <c r="F15" s="6"/>
    </row>
    <row r="16" spans="1:6" x14ac:dyDescent="0.3">
      <c r="A16" s="5">
        <v>51583</v>
      </c>
      <c r="B16" s="6" t="s">
        <v>167</v>
      </c>
      <c r="C16" s="10">
        <v>67</v>
      </c>
      <c r="D16" s="10">
        <v>1083.616</v>
      </c>
      <c r="E16" s="6" t="s">
        <v>10</v>
      </c>
      <c r="F16" s="6"/>
    </row>
    <row r="17" spans="1:6" x14ac:dyDescent="0.3">
      <c r="A17" s="5">
        <v>51601</v>
      </c>
      <c r="B17" s="6" t="s">
        <v>168</v>
      </c>
      <c r="C17" s="10">
        <v>69</v>
      </c>
      <c r="D17" s="10">
        <v>701.82</v>
      </c>
      <c r="E17" s="6" t="s">
        <v>6</v>
      </c>
      <c r="F17" s="6"/>
    </row>
    <row r="18" spans="1:6" x14ac:dyDescent="0.3">
      <c r="A18" s="5">
        <v>51602</v>
      </c>
      <c r="B18" s="6" t="s">
        <v>168</v>
      </c>
      <c r="C18" s="10">
        <v>195</v>
      </c>
      <c r="D18" s="10">
        <v>2514.491</v>
      </c>
      <c r="E18" s="6" t="s">
        <v>10</v>
      </c>
      <c r="F18" s="6"/>
    </row>
    <row r="19" spans="1:6" x14ac:dyDescent="0.3">
      <c r="A19" s="5">
        <v>51603</v>
      </c>
      <c r="B19" s="6" t="s">
        <v>169</v>
      </c>
      <c r="C19" s="10">
        <v>61</v>
      </c>
      <c r="D19" s="10">
        <v>1089.03</v>
      </c>
      <c r="E19" s="6" t="s">
        <v>6</v>
      </c>
      <c r="F19" s="6"/>
    </row>
    <row r="20" spans="1:6" x14ac:dyDescent="0.3">
      <c r="A20" s="5">
        <v>51604</v>
      </c>
      <c r="B20" s="6" t="s">
        <v>169</v>
      </c>
      <c r="C20" s="10">
        <v>100</v>
      </c>
      <c r="D20" s="10">
        <v>1308.04</v>
      </c>
      <c r="E20" s="6" t="s">
        <v>10</v>
      </c>
      <c r="F20" s="6"/>
    </row>
    <row r="21" spans="1:6" x14ac:dyDescent="0.3">
      <c r="A21" s="5">
        <v>51605</v>
      </c>
      <c r="B21" s="6" t="s">
        <v>58</v>
      </c>
      <c r="C21" s="10">
        <v>62</v>
      </c>
      <c r="D21" s="10">
        <v>545.99800000000005</v>
      </c>
      <c r="E21" s="6" t="s">
        <v>6</v>
      </c>
      <c r="F21" s="6"/>
    </row>
    <row r="22" spans="1:6" x14ac:dyDescent="0.3">
      <c r="A22" s="5">
        <v>51606</v>
      </c>
      <c r="B22" s="6" t="s">
        <v>170</v>
      </c>
      <c r="C22" s="10">
        <v>30</v>
      </c>
      <c r="D22" s="10">
        <v>415.65199999999999</v>
      </c>
      <c r="E22" s="6" t="s">
        <v>6</v>
      </c>
      <c r="F22" s="6"/>
    </row>
    <row r="23" spans="1:6" x14ac:dyDescent="0.3">
      <c r="A23" s="5">
        <v>51608</v>
      </c>
      <c r="B23" s="6" t="s">
        <v>192</v>
      </c>
      <c r="C23" s="10">
        <v>7</v>
      </c>
      <c r="D23" s="10">
        <v>44.350999999999999</v>
      </c>
      <c r="E23" s="6" t="s">
        <v>6</v>
      </c>
      <c r="F23" s="6"/>
    </row>
    <row r="24" spans="1:6" x14ac:dyDescent="0.3">
      <c r="A24" s="5">
        <v>51609</v>
      </c>
      <c r="B24" s="6" t="s">
        <v>171</v>
      </c>
      <c r="C24" s="10">
        <v>28</v>
      </c>
      <c r="D24" s="10">
        <v>570.149</v>
      </c>
      <c r="E24" s="6" t="s">
        <v>6</v>
      </c>
      <c r="F24" s="6"/>
    </row>
    <row r="25" spans="1:6" x14ac:dyDescent="0.3">
      <c r="A25" s="5">
        <v>51610</v>
      </c>
      <c r="B25" s="6" t="s">
        <v>172</v>
      </c>
      <c r="C25" s="10">
        <v>67</v>
      </c>
      <c r="D25" s="10">
        <v>1024.21</v>
      </c>
      <c r="E25" s="6" t="s">
        <v>6</v>
      </c>
      <c r="F25" s="6"/>
    </row>
    <row r="26" spans="1:6" x14ac:dyDescent="0.3">
      <c r="A26" s="5">
        <v>51689</v>
      </c>
      <c r="B26" s="6" t="s">
        <v>173</v>
      </c>
      <c r="C26" s="10">
        <v>109</v>
      </c>
      <c r="D26" s="10">
        <v>1219.95</v>
      </c>
      <c r="E26" s="6" t="s">
        <v>6</v>
      </c>
      <c r="F26" s="6"/>
    </row>
    <row r="27" spans="1:6" x14ac:dyDescent="0.3">
      <c r="A27" s="5">
        <v>51690</v>
      </c>
      <c r="B27" s="6" t="s">
        <v>173</v>
      </c>
      <c r="C27" s="10">
        <v>98</v>
      </c>
      <c r="D27" s="10">
        <v>1767.51</v>
      </c>
      <c r="E27" s="6" t="s">
        <v>6</v>
      </c>
      <c r="F27" s="6"/>
    </row>
    <row r="28" spans="1:6" x14ac:dyDescent="0.3">
      <c r="A28" s="5">
        <v>51691</v>
      </c>
      <c r="B28" s="6" t="s">
        <v>49</v>
      </c>
      <c r="C28" s="10">
        <v>12</v>
      </c>
      <c r="D28" s="10">
        <v>195.03899999999999</v>
      </c>
      <c r="E28" s="6" t="s">
        <v>6</v>
      </c>
      <c r="F28" s="6"/>
    </row>
    <row r="29" spans="1:6" x14ac:dyDescent="0.3">
      <c r="A29" s="5">
        <v>51692</v>
      </c>
      <c r="B29" s="6" t="s">
        <v>49</v>
      </c>
      <c r="C29" s="10">
        <v>26</v>
      </c>
      <c r="D29" s="10">
        <v>286.81</v>
      </c>
      <c r="E29" s="6" t="s">
        <v>6</v>
      </c>
      <c r="F29" s="6"/>
    </row>
    <row r="30" spans="1:6" x14ac:dyDescent="0.3">
      <c r="A30" s="5">
        <v>51693</v>
      </c>
      <c r="B30" s="6" t="s">
        <v>174</v>
      </c>
      <c r="C30" s="10">
        <v>238</v>
      </c>
      <c r="D30" s="10">
        <v>3219.473</v>
      </c>
      <c r="E30" s="6" t="s">
        <v>6</v>
      </c>
      <c r="F30" s="6"/>
    </row>
    <row r="31" spans="1:6" x14ac:dyDescent="0.3">
      <c r="A31" s="5">
        <v>51694</v>
      </c>
      <c r="B31" s="6" t="s">
        <v>174</v>
      </c>
      <c r="C31" s="10">
        <v>217</v>
      </c>
      <c r="D31" s="10">
        <v>2520.6880000000001</v>
      </c>
      <c r="E31" s="6" t="s">
        <v>10</v>
      </c>
      <c r="F31" s="6"/>
    </row>
    <row r="32" spans="1:6" x14ac:dyDescent="0.3">
      <c r="A32" s="5">
        <v>51695</v>
      </c>
      <c r="B32" s="6" t="s">
        <v>175</v>
      </c>
      <c r="C32" s="10">
        <v>3</v>
      </c>
      <c r="D32" s="10">
        <v>50.98</v>
      </c>
      <c r="E32" s="6" t="s">
        <v>6</v>
      </c>
      <c r="F32" s="6"/>
    </row>
    <row r="33" spans="1:6" x14ac:dyDescent="0.3">
      <c r="A33" s="5">
        <v>51696</v>
      </c>
      <c r="B33" s="6" t="s">
        <v>175</v>
      </c>
      <c r="C33" s="10">
        <v>21</v>
      </c>
      <c r="D33" s="10">
        <v>161.38999999999999</v>
      </c>
      <c r="E33" s="6" t="s">
        <v>6</v>
      </c>
      <c r="F33" s="6"/>
    </row>
    <row r="34" spans="1:6" x14ac:dyDescent="0.3">
      <c r="A34" s="5">
        <v>51698</v>
      </c>
      <c r="B34" s="6" t="s">
        <v>176</v>
      </c>
      <c r="C34" s="10">
        <v>8</v>
      </c>
      <c r="D34" s="10">
        <v>64.3</v>
      </c>
      <c r="E34" s="6" t="s">
        <v>6</v>
      </c>
      <c r="F34" s="6"/>
    </row>
    <row r="35" spans="1:6" x14ac:dyDescent="0.3">
      <c r="A35" s="5">
        <v>51699</v>
      </c>
      <c r="B35" s="6" t="s">
        <v>176</v>
      </c>
      <c r="C35" s="10">
        <v>67</v>
      </c>
      <c r="D35" s="10">
        <v>496.12</v>
      </c>
      <c r="E35" s="6" t="s">
        <v>6</v>
      </c>
      <c r="F35" s="6"/>
    </row>
    <row r="36" spans="1:6" x14ac:dyDescent="0.3">
      <c r="A36" s="5">
        <v>51700</v>
      </c>
      <c r="B36" s="6" t="s">
        <v>176</v>
      </c>
      <c r="C36" s="10">
        <v>22</v>
      </c>
      <c r="D36" s="10">
        <v>178.42</v>
      </c>
      <c r="E36" s="6" t="s">
        <v>6</v>
      </c>
      <c r="F36" s="6"/>
    </row>
    <row r="37" spans="1:6" x14ac:dyDescent="0.3">
      <c r="A37" s="5">
        <v>51703</v>
      </c>
      <c r="B37" s="6" t="s">
        <v>177</v>
      </c>
      <c r="C37" s="10">
        <v>28</v>
      </c>
      <c r="D37" s="10">
        <v>221.19</v>
      </c>
      <c r="E37" s="6" t="s">
        <v>6</v>
      </c>
      <c r="F37" s="6"/>
    </row>
    <row r="38" spans="1:6" x14ac:dyDescent="0.3">
      <c r="A38" s="5">
        <v>51725</v>
      </c>
      <c r="B38" s="6" t="s">
        <v>178</v>
      </c>
      <c r="C38" s="10">
        <v>63</v>
      </c>
      <c r="D38" s="10">
        <v>1003.53</v>
      </c>
      <c r="E38" s="6" t="s">
        <v>6</v>
      </c>
      <c r="F38" s="6"/>
    </row>
    <row r="39" spans="1:6" x14ac:dyDescent="0.3">
      <c r="A39" s="5">
        <v>51726</v>
      </c>
      <c r="B39" s="6" t="s">
        <v>178</v>
      </c>
      <c r="C39" s="10">
        <v>25</v>
      </c>
      <c r="D39" s="10">
        <v>372.4</v>
      </c>
      <c r="E39" s="6" t="s">
        <v>6</v>
      </c>
      <c r="F39" s="6"/>
    </row>
    <row r="40" spans="1:6" x14ac:dyDescent="0.3">
      <c r="A40" s="5">
        <v>51727</v>
      </c>
      <c r="B40" s="6" t="s">
        <v>179</v>
      </c>
      <c r="C40" s="10">
        <v>49</v>
      </c>
      <c r="D40" s="10">
        <v>770.12900000000002</v>
      </c>
      <c r="E40" s="6" t="s">
        <v>6</v>
      </c>
      <c r="F40" s="6"/>
    </row>
    <row r="41" spans="1:6" x14ac:dyDescent="0.3">
      <c r="A41" s="5">
        <v>51728</v>
      </c>
      <c r="B41" s="6" t="s">
        <v>180</v>
      </c>
      <c r="C41" s="10">
        <v>11</v>
      </c>
      <c r="D41" s="10">
        <v>51.238999999999997</v>
      </c>
      <c r="E41" s="6" t="s">
        <v>6</v>
      </c>
      <c r="F41" s="6"/>
    </row>
    <row r="42" spans="1:6" x14ac:dyDescent="0.3">
      <c r="A42" s="5">
        <v>51730</v>
      </c>
      <c r="B42" s="6" t="s">
        <v>181</v>
      </c>
      <c r="C42" s="10">
        <v>62</v>
      </c>
      <c r="D42" s="10">
        <v>779.97799999999995</v>
      </c>
      <c r="E42" s="6" t="s">
        <v>6</v>
      </c>
      <c r="F42" s="6"/>
    </row>
    <row r="43" spans="1:6" x14ac:dyDescent="0.3">
      <c r="A43" s="5">
        <v>51731</v>
      </c>
      <c r="B43" s="6" t="s">
        <v>181</v>
      </c>
      <c r="C43" s="10">
        <v>281</v>
      </c>
      <c r="D43" s="10">
        <v>3602.4879999999998</v>
      </c>
      <c r="E43" s="6" t="s">
        <v>10</v>
      </c>
      <c r="F43" s="6"/>
    </row>
    <row r="44" spans="1:6" x14ac:dyDescent="0.3">
      <c r="A44" s="5">
        <v>51732</v>
      </c>
      <c r="B44" s="6" t="s">
        <v>182</v>
      </c>
      <c r="C44" s="10">
        <v>46</v>
      </c>
      <c r="D44" s="10">
        <v>517.78800000000001</v>
      </c>
      <c r="E44" s="6" t="s">
        <v>10</v>
      </c>
      <c r="F44" s="6"/>
    </row>
    <row r="45" spans="1:6" x14ac:dyDescent="0.3">
      <c r="A45" s="5">
        <v>51733</v>
      </c>
      <c r="B45" s="6" t="s">
        <v>183</v>
      </c>
      <c r="C45" s="10">
        <v>31</v>
      </c>
      <c r="D45" s="10">
        <v>343.22399999999999</v>
      </c>
      <c r="E45" s="6" t="s">
        <v>10</v>
      </c>
      <c r="F45" s="6"/>
    </row>
    <row r="46" spans="1:6" x14ac:dyDescent="0.3">
      <c r="A46" s="5">
        <v>51735</v>
      </c>
      <c r="B46" s="6" t="s">
        <v>184</v>
      </c>
      <c r="C46" s="10">
        <v>112</v>
      </c>
      <c r="D46" s="10">
        <v>1040.395</v>
      </c>
      <c r="E46" s="6" t="s">
        <v>10</v>
      </c>
      <c r="F46" s="6"/>
    </row>
    <row r="47" spans="1:6" x14ac:dyDescent="0.3">
      <c r="A47" s="5">
        <v>51738</v>
      </c>
      <c r="B47" s="6" t="s">
        <v>185</v>
      </c>
      <c r="C47" s="10">
        <v>28</v>
      </c>
      <c r="D47" s="10">
        <v>443.92200000000003</v>
      </c>
      <c r="E47" s="6" t="s">
        <v>10</v>
      </c>
      <c r="F47" s="6"/>
    </row>
    <row r="48" spans="1:6" x14ac:dyDescent="0.3">
      <c r="A48" s="5">
        <v>52438</v>
      </c>
      <c r="B48" s="6" t="s">
        <v>159</v>
      </c>
      <c r="C48" s="10">
        <v>133</v>
      </c>
      <c r="D48" s="10">
        <v>2280.6840000000002</v>
      </c>
      <c r="E48" s="6" t="s">
        <v>10</v>
      </c>
      <c r="F48" s="6"/>
    </row>
    <row r="49" spans="1:6" x14ac:dyDescent="0.3">
      <c r="A49" s="5">
        <v>52439</v>
      </c>
      <c r="B49" s="6" t="s">
        <v>159</v>
      </c>
      <c r="C49" s="10">
        <v>76</v>
      </c>
      <c r="D49" s="10">
        <v>799.64400000000001</v>
      </c>
      <c r="E49" s="6" t="s">
        <v>10</v>
      </c>
      <c r="F49" s="6"/>
    </row>
    <row r="50" spans="1:6" x14ac:dyDescent="0.3">
      <c r="A50" s="5">
        <v>52443</v>
      </c>
      <c r="B50" s="6" t="s">
        <v>175</v>
      </c>
      <c r="C50" s="10">
        <v>10</v>
      </c>
      <c r="D50" s="10">
        <v>74.47</v>
      </c>
      <c r="E50" s="6" t="s">
        <v>6</v>
      </c>
      <c r="F50" s="6"/>
    </row>
    <row r="51" spans="1:6" x14ac:dyDescent="0.3">
      <c r="A51" s="5">
        <v>52444</v>
      </c>
      <c r="B51" s="6" t="s">
        <v>175</v>
      </c>
      <c r="C51" s="10">
        <v>16</v>
      </c>
      <c r="D51" s="10">
        <v>198.91</v>
      </c>
      <c r="E51" s="6" t="s">
        <v>6</v>
      </c>
      <c r="F51" s="6"/>
    </row>
    <row r="52" spans="1:6" x14ac:dyDescent="0.3">
      <c r="A52" s="5">
        <v>52445</v>
      </c>
      <c r="B52" s="6" t="s">
        <v>49</v>
      </c>
      <c r="C52" s="10">
        <v>65</v>
      </c>
      <c r="D52" s="10">
        <v>734.07</v>
      </c>
      <c r="E52" s="6" t="s">
        <v>6</v>
      </c>
      <c r="F52" s="6"/>
    </row>
    <row r="53" spans="1:6" x14ac:dyDescent="0.3">
      <c r="A53" s="5">
        <v>52449</v>
      </c>
      <c r="B53" s="6" t="s">
        <v>58</v>
      </c>
      <c r="C53" s="10">
        <v>3</v>
      </c>
      <c r="D53" s="10">
        <v>8.4600000000000009</v>
      </c>
      <c r="E53" s="6" t="s">
        <v>6</v>
      </c>
      <c r="F53" s="6"/>
    </row>
    <row r="54" spans="1:6" x14ac:dyDescent="0.3">
      <c r="A54" s="5">
        <v>52450</v>
      </c>
      <c r="B54" s="6" t="s">
        <v>58</v>
      </c>
      <c r="C54" s="10">
        <v>4</v>
      </c>
      <c r="D54" s="10">
        <v>11</v>
      </c>
      <c r="E54" s="6" t="s">
        <v>6</v>
      </c>
      <c r="F54" s="6"/>
    </row>
    <row r="55" spans="1:6" x14ac:dyDescent="0.3">
      <c r="A55" s="5">
        <v>52451</v>
      </c>
      <c r="B55" s="6" t="s">
        <v>58</v>
      </c>
      <c r="C55" s="10">
        <v>14</v>
      </c>
      <c r="D55" s="10">
        <v>120.43</v>
      </c>
      <c r="E55" s="6" t="s">
        <v>6</v>
      </c>
      <c r="F55" s="6"/>
    </row>
    <row r="56" spans="1:6" x14ac:dyDescent="0.3">
      <c r="A56" s="5">
        <v>52452</v>
      </c>
      <c r="B56" s="6" t="s">
        <v>187</v>
      </c>
      <c r="C56" s="10">
        <v>22</v>
      </c>
      <c r="D56" s="10">
        <v>365.65100000000001</v>
      </c>
      <c r="E56" s="6" t="s">
        <v>6</v>
      </c>
      <c r="F56" s="6"/>
    </row>
    <row r="57" spans="1:6" x14ac:dyDescent="0.3">
      <c r="A57" s="5">
        <v>52453</v>
      </c>
      <c r="B57" s="6" t="s">
        <v>177</v>
      </c>
      <c r="C57" s="10">
        <v>8</v>
      </c>
      <c r="D57" s="10">
        <v>42.9</v>
      </c>
      <c r="E57" s="6" t="s">
        <v>6</v>
      </c>
      <c r="F57" s="6"/>
    </row>
    <row r="58" spans="1:6" x14ac:dyDescent="0.3">
      <c r="A58" s="5">
        <v>52454</v>
      </c>
      <c r="B58" s="6" t="s">
        <v>188</v>
      </c>
      <c r="C58" s="10">
        <v>34</v>
      </c>
      <c r="D58" s="10">
        <v>897.94</v>
      </c>
      <c r="E58" s="6" t="s">
        <v>6</v>
      </c>
      <c r="F58" s="6"/>
    </row>
    <row r="59" spans="1:6" x14ac:dyDescent="0.3">
      <c r="A59" s="5">
        <v>52456</v>
      </c>
      <c r="B59" s="6" t="s">
        <v>193</v>
      </c>
      <c r="C59" s="10">
        <v>15</v>
      </c>
      <c r="D59" s="10">
        <v>379.899</v>
      </c>
      <c r="E59" s="6" t="s">
        <v>6</v>
      </c>
      <c r="F59" s="13" t="s">
        <v>204</v>
      </c>
    </row>
    <row r="60" spans="1:6" x14ac:dyDescent="0.3">
      <c r="A60" s="5">
        <v>52457</v>
      </c>
      <c r="B60" s="6" t="s">
        <v>194</v>
      </c>
      <c r="C60" s="10">
        <v>3</v>
      </c>
      <c r="D60" s="10">
        <v>5.3900000000000006</v>
      </c>
      <c r="E60" s="6" t="s">
        <v>6</v>
      </c>
      <c r="F60" s="13" t="s">
        <v>204</v>
      </c>
    </row>
    <row r="61" spans="1:6" x14ac:dyDescent="0.3">
      <c r="A61" s="5">
        <v>52458</v>
      </c>
      <c r="B61" s="6" t="s">
        <v>189</v>
      </c>
      <c r="C61" s="10">
        <v>18</v>
      </c>
      <c r="D61" s="10">
        <v>430.661</v>
      </c>
      <c r="E61" s="6" t="s">
        <v>6</v>
      </c>
      <c r="F61" s="6"/>
    </row>
    <row r="62" spans="1:6" x14ac:dyDescent="0.3">
      <c r="A62" s="5">
        <v>52459</v>
      </c>
      <c r="B62" s="6" t="s">
        <v>195</v>
      </c>
      <c r="C62" s="10">
        <v>37</v>
      </c>
      <c r="D62" s="10">
        <v>382.68199999999996</v>
      </c>
      <c r="E62" s="6" t="s">
        <v>6</v>
      </c>
      <c r="F62" s="13" t="s">
        <v>204</v>
      </c>
    </row>
    <row r="63" spans="1:6" x14ac:dyDescent="0.3">
      <c r="A63" s="5">
        <v>52460</v>
      </c>
      <c r="B63" s="6" t="s">
        <v>190</v>
      </c>
      <c r="C63" s="10">
        <v>26</v>
      </c>
      <c r="D63" s="10">
        <v>319.36799999999999</v>
      </c>
      <c r="E63" s="6" t="s">
        <v>6</v>
      </c>
      <c r="F63" s="6"/>
    </row>
    <row r="64" spans="1:6" x14ac:dyDescent="0.3">
      <c r="A64" s="5">
        <v>52461</v>
      </c>
      <c r="B64" s="6" t="s">
        <v>192</v>
      </c>
      <c r="C64" s="10">
        <v>24</v>
      </c>
      <c r="D64" s="10">
        <v>293.32</v>
      </c>
      <c r="E64" s="6" t="s">
        <v>10</v>
      </c>
      <c r="F64" s="13" t="s">
        <v>205</v>
      </c>
    </row>
    <row r="65" spans="1:6" x14ac:dyDescent="0.3">
      <c r="A65" s="5">
        <v>52462</v>
      </c>
      <c r="B65" s="6" t="s">
        <v>192</v>
      </c>
      <c r="C65" s="10">
        <v>29</v>
      </c>
      <c r="D65" s="10">
        <v>585.721</v>
      </c>
      <c r="E65" s="6" t="s">
        <v>10</v>
      </c>
      <c r="F65" s="13" t="s">
        <v>205</v>
      </c>
    </row>
    <row r="66" spans="1:6" x14ac:dyDescent="0.3">
      <c r="A66" s="5">
        <v>52724</v>
      </c>
      <c r="B66" s="6" t="s">
        <v>192</v>
      </c>
      <c r="C66" s="10">
        <v>1</v>
      </c>
      <c r="D66" s="10">
        <v>0.42</v>
      </c>
      <c r="E66" s="6" t="s">
        <v>6</v>
      </c>
      <c r="F66" s="13" t="s">
        <v>205</v>
      </c>
    </row>
    <row r="67" spans="1:6" x14ac:dyDescent="0.3">
      <c r="A67" s="5">
        <v>52883</v>
      </c>
      <c r="B67" s="6" t="s">
        <v>192</v>
      </c>
      <c r="C67" s="10">
        <v>2</v>
      </c>
      <c r="D67" s="10">
        <v>2.7989999999999999</v>
      </c>
      <c r="E67" s="6" t="s">
        <v>6</v>
      </c>
      <c r="F67" s="13" t="s">
        <v>205</v>
      </c>
    </row>
    <row r="68" spans="1:6" x14ac:dyDescent="0.3">
      <c r="A68" s="5">
        <v>52885</v>
      </c>
      <c r="B68" s="6" t="s">
        <v>192</v>
      </c>
      <c r="C68" s="10">
        <v>2</v>
      </c>
      <c r="D68" s="10">
        <v>3.9590000000000001</v>
      </c>
      <c r="E68" s="6" t="s">
        <v>6</v>
      </c>
      <c r="F68" s="13" t="s">
        <v>205</v>
      </c>
    </row>
    <row r="69" spans="1:6" x14ac:dyDescent="0.3">
      <c r="A69" s="5">
        <v>52886</v>
      </c>
      <c r="B69" s="6" t="s">
        <v>192</v>
      </c>
      <c r="C69" s="10">
        <v>3</v>
      </c>
      <c r="D69" s="10">
        <v>5.7679999999999998</v>
      </c>
      <c r="E69" s="6" t="s">
        <v>6</v>
      </c>
      <c r="F69" s="13" t="s">
        <v>205</v>
      </c>
    </row>
    <row r="70" spans="1:6" x14ac:dyDescent="0.3">
      <c r="A70" s="5">
        <v>52887</v>
      </c>
      <c r="B70" s="6" t="s">
        <v>192</v>
      </c>
      <c r="C70" s="10">
        <v>2</v>
      </c>
      <c r="D70" s="10">
        <v>3.8580000000000001</v>
      </c>
      <c r="E70" s="6" t="s">
        <v>6</v>
      </c>
      <c r="F70" s="13" t="s">
        <v>205</v>
      </c>
    </row>
    <row r="71" spans="1:6" x14ac:dyDescent="0.3">
      <c r="A71" s="5">
        <v>52888</v>
      </c>
      <c r="B71" s="6" t="s">
        <v>192</v>
      </c>
      <c r="C71" s="10">
        <v>4</v>
      </c>
      <c r="D71" s="10">
        <v>27.209</v>
      </c>
      <c r="E71" s="6" t="s">
        <v>6</v>
      </c>
      <c r="F71" s="13" t="s">
        <v>205</v>
      </c>
    </row>
    <row r="72" spans="1:6" x14ac:dyDescent="0.3">
      <c r="A72" s="5">
        <v>52889</v>
      </c>
      <c r="B72" s="6" t="s">
        <v>192</v>
      </c>
      <c r="C72" s="10">
        <v>2</v>
      </c>
      <c r="D72" s="10">
        <v>31.340000000000003</v>
      </c>
      <c r="E72" s="6" t="s">
        <v>6</v>
      </c>
      <c r="F72" s="13" t="s">
        <v>205</v>
      </c>
    </row>
    <row r="73" spans="1:6" x14ac:dyDescent="0.3">
      <c r="A73" s="5">
        <v>52891</v>
      </c>
      <c r="B73" s="6" t="s">
        <v>192</v>
      </c>
      <c r="C73" s="10">
        <v>2</v>
      </c>
      <c r="D73" s="10">
        <v>23.86</v>
      </c>
      <c r="E73" s="6" t="s">
        <v>6</v>
      </c>
      <c r="F73" s="13" t="s">
        <v>205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B94" sqref="B94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  <col min="8" max="8" width="4.88671875" bestFit="1" customWidth="1"/>
  </cols>
  <sheetData>
    <row r="1" spans="1:8" ht="73.5" customHeight="1" x14ac:dyDescent="0.3"/>
    <row r="2" spans="1:8" ht="18" x14ac:dyDescent="0.35">
      <c r="A2" s="3" t="s">
        <v>353</v>
      </c>
    </row>
    <row r="3" spans="1:8" s="2" customFormat="1" x14ac:dyDescent="0.3">
      <c r="A3" s="12" t="s">
        <v>160</v>
      </c>
      <c r="B3" s="12"/>
      <c r="C3" s="8"/>
      <c r="H3"/>
    </row>
    <row r="4" spans="1:8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  <c r="H4"/>
    </row>
    <row r="5" spans="1:8" x14ac:dyDescent="0.3">
      <c r="A5" s="5">
        <v>50042</v>
      </c>
      <c r="B5" s="6" t="s">
        <v>161</v>
      </c>
      <c r="C5" s="10">
        <v>123</v>
      </c>
      <c r="D5" s="10">
        <v>1323.857</v>
      </c>
      <c r="E5" s="6" t="s">
        <v>6</v>
      </c>
      <c r="F5" s="6"/>
    </row>
    <row r="6" spans="1:8" x14ac:dyDescent="0.3">
      <c r="A6" s="5">
        <v>50332</v>
      </c>
      <c r="B6" s="6" t="s">
        <v>7</v>
      </c>
      <c r="C6" s="10">
        <v>22</v>
      </c>
      <c r="D6" s="10">
        <v>294.63900000000001</v>
      </c>
      <c r="E6" s="6" t="s">
        <v>6</v>
      </c>
      <c r="F6" s="6"/>
    </row>
    <row r="7" spans="1:8" x14ac:dyDescent="0.3">
      <c r="A7" s="5">
        <v>51051</v>
      </c>
      <c r="B7" s="6" t="s">
        <v>8</v>
      </c>
      <c r="C7" s="10">
        <v>69</v>
      </c>
      <c r="D7" s="10">
        <v>1019.951</v>
      </c>
      <c r="E7" s="6" t="s">
        <v>6</v>
      </c>
      <c r="F7" s="6"/>
    </row>
    <row r="8" spans="1:8" x14ac:dyDescent="0.3">
      <c r="A8" s="5">
        <v>51515</v>
      </c>
      <c r="B8" s="6" t="s">
        <v>162</v>
      </c>
      <c r="C8" s="10">
        <v>14</v>
      </c>
      <c r="D8" s="10">
        <v>304.803</v>
      </c>
      <c r="E8" s="6" t="s">
        <v>10</v>
      </c>
      <c r="F8" s="6"/>
    </row>
    <row r="9" spans="1:8" x14ac:dyDescent="0.3">
      <c r="A9" s="5">
        <v>51576</v>
      </c>
      <c r="B9" s="6" t="s">
        <v>163</v>
      </c>
      <c r="C9" s="10">
        <v>38</v>
      </c>
      <c r="D9" s="10">
        <v>470.57</v>
      </c>
      <c r="E9" s="6" t="s">
        <v>6</v>
      </c>
      <c r="F9" s="6"/>
    </row>
    <row r="10" spans="1:8" x14ac:dyDescent="0.3">
      <c r="A10" s="5">
        <v>51577</v>
      </c>
      <c r="B10" s="6" t="s">
        <v>51</v>
      </c>
      <c r="C10" s="10">
        <v>56</v>
      </c>
      <c r="D10" s="10">
        <v>725.81</v>
      </c>
      <c r="E10" s="6" t="s">
        <v>10</v>
      </c>
      <c r="F10" s="6"/>
    </row>
    <row r="11" spans="1:8" x14ac:dyDescent="0.3">
      <c r="A11" s="5">
        <v>51578</v>
      </c>
      <c r="B11" s="6" t="s">
        <v>164</v>
      </c>
      <c r="C11" s="10">
        <v>15</v>
      </c>
      <c r="D11" s="10">
        <v>216.25899999999999</v>
      </c>
      <c r="E11" s="6" t="s">
        <v>6</v>
      </c>
      <c r="F11" s="6"/>
    </row>
    <row r="12" spans="1:8" x14ac:dyDescent="0.3">
      <c r="A12" s="5">
        <v>51579</v>
      </c>
      <c r="B12" s="6" t="s">
        <v>164</v>
      </c>
      <c r="C12" s="10">
        <v>2</v>
      </c>
      <c r="D12" s="10">
        <v>26.341000000000001</v>
      </c>
      <c r="E12" s="6" t="s">
        <v>6</v>
      </c>
      <c r="F12" s="6"/>
    </row>
    <row r="13" spans="1:8" x14ac:dyDescent="0.3">
      <c r="A13" s="5">
        <v>51580</v>
      </c>
      <c r="B13" s="6" t="s">
        <v>165</v>
      </c>
      <c r="C13" s="10">
        <v>45</v>
      </c>
      <c r="D13" s="10">
        <v>725.92100000000005</v>
      </c>
      <c r="E13" s="6" t="s">
        <v>10</v>
      </c>
      <c r="F13" s="6"/>
    </row>
    <row r="14" spans="1:8" x14ac:dyDescent="0.3">
      <c r="A14" s="5">
        <v>51581</v>
      </c>
      <c r="B14" s="6" t="s">
        <v>166</v>
      </c>
      <c r="C14" s="10">
        <v>3</v>
      </c>
      <c r="D14" s="10">
        <v>3.41</v>
      </c>
      <c r="E14" s="6" t="s">
        <v>6</v>
      </c>
      <c r="F14" s="6"/>
    </row>
    <row r="15" spans="1:8" x14ac:dyDescent="0.3">
      <c r="A15" s="5">
        <v>51582</v>
      </c>
      <c r="B15" s="6" t="s">
        <v>166</v>
      </c>
      <c r="C15" s="10">
        <v>5</v>
      </c>
      <c r="D15" s="10">
        <v>15.571</v>
      </c>
      <c r="E15" s="6" t="s">
        <v>6</v>
      </c>
      <c r="F15" s="6"/>
    </row>
    <row r="16" spans="1:8" x14ac:dyDescent="0.3">
      <c r="A16" s="5">
        <v>51583</v>
      </c>
      <c r="B16" s="6" t="s">
        <v>167</v>
      </c>
      <c r="C16" s="10">
        <v>36</v>
      </c>
      <c r="D16" s="10">
        <v>558.125</v>
      </c>
      <c r="E16" s="6" t="s">
        <v>10</v>
      </c>
      <c r="F16" s="6"/>
    </row>
    <row r="17" spans="1:6" x14ac:dyDescent="0.3">
      <c r="A17" s="5">
        <v>51601</v>
      </c>
      <c r="B17" s="6" t="s">
        <v>168</v>
      </c>
      <c r="C17" s="10">
        <v>47</v>
      </c>
      <c r="D17" s="10">
        <v>472.43</v>
      </c>
      <c r="E17" s="6" t="s">
        <v>6</v>
      </c>
      <c r="F17" s="6"/>
    </row>
    <row r="18" spans="1:6" x14ac:dyDescent="0.3">
      <c r="A18" s="5">
        <v>51602</v>
      </c>
      <c r="B18" s="6" t="s">
        <v>168</v>
      </c>
      <c r="C18" s="10">
        <v>76</v>
      </c>
      <c r="D18" s="10">
        <v>1016.468</v>
      </c>
      <c r="E18" s="6" t="s">
        <v>10</v>
      </c>
      <c r="F18" s="6"/>
    </row>
    <row r="19" spans="1:6" x14ac:dyDescent="0.3">
      <c r="A19" s="5">
        <v>51603</v>
      </c>
      <c r="B19" s="6" t="s">
        <v>169</v>
      </c>
      <c r="C19" s="10">
        <v>22</v>
      </c>
      <c r="D19" s="10">
        <v>290.39</v>
      </c>
      <c r="E19" s="6" t="s">
        <v>6</v>
      </c>
      <c r="F19" s="6"/>
    </row>
    <row r="20" spans="1:6" x14ac:dyDescent="0.3">
      <c r="A20" s="5">
        <v>51604</v>
      </c>
      <c r="B20" s="6" t="s">
        <v>169</v>
      </c>
      <c r="C20" s="10">
        <v>26</v>
      </c>
      <c r="D20" s="10">
        <v>404.70600000000002</v>
      </c>
      <c r="E20" s="6" t="s">
        <v>10</v>
      </c>
      <c r="F20" s="6"/>
    </row>
    <row r="21" spans="1:6" x14ac:dyDescent="0.3">
      <c r="A21" s="5">
        <v>51605</v>
      </c>
      <c r="B21" s="6" t="s">
        <v>58</v>
      </c>
      <c r="C21" s="10">
        <v>35</v>
      </c>
      <c r="D21" s="10">
        <v>515.72199999999998</v>
      </c>
      <c r="E21" s="6" t="s">
        <v>6</v>
      </c>
      <c r="F21" s="6"/>
    </row>
    <row r="22" spans="1:6" x14ac:dyDescent="0.3">
      <c r="A22" s="5">
        <v>51606</v>
      </c>
      <c r="B22" s="6" t="s">
        <v>170</v>
      </c>
      <c r="C22" s="10">
        <v>1</v>
      </c>
      <c r="D22" s="10">
        <v>15.57</v>
      </c>
      <c r="E22" s="6" t="s">
        <v>6</v>
      </c>
      <c r="F22" s="6"/>
    </row>
    <row r="23" spans="1:6" x14ac:dyDescent="0.3">
      <c r="A23" s="5">
        <v>51609</v>
      </c>
      <c r="B23" s="6" t="s">
        <v>171</v>
      </c>
      <c r="C23" s="10">
        <v>9</v>
      </c>
      <c r="D23" s="10">
        <v>142.89099999999999</v>
      </c>
      <c r="E23" s="6" t="s">
        <v>6</v>
      </c>
      <c r="F23" s="6"/>
    </row>
    <row r="24" spans="1:6" x14ac:dyDescent="0.3">
      <c r="A24" s="5">
        <v>51610</v>
      </c>
      <c r="B24" s="6" t="s">
        <v>172</v>
      </c>
      <c r="C24" s="10">
        <v>14</v>
      </c>
      <c r="D24" s="10">
        <v>196.79900000000001</v>
      </c>
      <c r="E24" s="6" t="s">
        <v>6</v>
      </c>
      <c r="F24" s="6"/>
    </row>
    <row r="25" spans="1:6" x14ac:dyDescent="0.3">
      <c r="A25" s="5">
        <v>51689</v>
      </c>
      <c r="B25" s="6" t="s">
        <v>173</v>
      </c>
      <c r="C25" s="10">
        <v>17</v>
      </c>
      <c r="D25" s="10">
        <v>103.07</v>
      </c>
      <c r="E25" s="6" t="s">
        <v>6</v>
      </c>
      <c r="F25" s="6"/>
    </row>
    <row r="26" spans="1:6" x14ac:dyDescent="0.3">
      <c r="A26" s="5">
        <v>51690</v>
      </c>
      <c r="B26" s="6" t="s">
        <v>173</v>
      </c>
      <c r="C26" s="10">
        <v>38</v>
      </c>
      <c r="D26" s="10">
        <v>475.36200000000002</v>
      </c>
      <c r="E26" s="6" t="s">
        <v>6</v>
      </c>
      <c r="F26" s="6"/>
    </row>
    <row r="27" spans="1:6" x14ac:dyDescent="0.3">
      <c r="A27" s="5">
        <v>51691</v>
      </c>
      <c r="B27" s="6" t="s">
        <v>49</v>
      </c>
      <c r="C27" s="10">
        <v>14</v>
      </c>
      <c r="D27" s="10">
        <v>280.49099999999999</v>
      </c>
      <c r="E27" s="6" t="s">
        <v>6</v>
      </c>
      <c r="F27" s="6"/>
    </row>
    <row r="28" spans="1:6" x14ac:dyDescent="0.3">
      <c r="A28" s="5">
        <v>51692</v>
      </c>
      <c r="B28" s="6" t="s">
        <v>49</v>
      </c>
      <c r="C28" s="10">
        <v>24</v>
      </c>
      <c r="D28" s="10">
        <v>223.619</v>
      </c>
      <c r="E28" s="6" t="s">
        <v>6</v>
      </c>
      <c r="F28" s="6"/>
    </row>
    <row r="29" spans="1:6" x14ac:dyDescent="0.3">
      <c r="A29" s="5">
        <v>51693</v>
      </c>
      <c r="B29" s="6" t="s">
        <v>174</v>
      </c>
      <c r="C29" s="10">
        <v>115</v>
      </c>
      <c r="D29" s="10">
        <v>1943.269</v>
      </c>
      <c r="E29" s="6" t="s">
        <v>6</v>
      </c>
      <c r="F29" s="6"/>
    </row>
    <row r="30" spans="1:6" x14ac:dyDescent="0.3">
      <c r="A30" s="5">
        <v>51694</v>
      </c>
      <c r="B30" s="6" t="s">
        <v>174</v>
      </c>
      <c r="C30" s="10">
        <v>20</v>
      </c>
      <c r="D30" s="10">
        <v>277.49799999999999</v>
      </c>
      <c r="E30" s="6" t="s">
        <v>10</v>
      </c>
      <c r="F30" s="6"/>
    </row>
    <row r="31" spans="1:6" x14ac:dyDescent="0.3">
      <c r="A31" s="5">
        <v>51695</v>
      </c>
      <c r="B31" s="6" t="s">
        <v>175</v>
      </c>
      <c r="C31" s="10">
        <v>4</v>
      </c>
      <c r="D31" s="10">
        <v>33.31</v>
      </c>
      <c r="E31" s="6" t="s">
        <v>6</v>
      </c>
      <c r="F31" s="6"/>
    </row>
    <row r="32" spans="1:6" x14ac:dyDescent="0.3">
      <c r="A32" s="5">
        <v>51696</v>
      </c>
      <c r="B32" s="6" t="s">
        <v>175</v>
      </c>
      <c r="C32" s="10">
        <v>4</v>
      </c>
      <c r="D32" s="10">
        <v>61.37</v>
      </c>
      <c r="E32" s="6" t="s">
        <v>6</v>
      </c>
      <c r="F32" s="6"/>
    </row>
    <row r="33" spans="1:6" x14ac:dyDescent="0.3">
      <c r="A33" s="5">
        <v>51698</v>
      </c>
      <c r="B33" s="6" t="s">
        <v>176</v>
      </c>
      <c r="C33" s="10">
        <v>11</v>
      </c>
      <c r="D33" s="10">
        <v>151.12</v>
      </c>
      <c r="E33" s="6" t="s">
        <v>6</v>
      </c>
      <c r="F33" s="6"/>
    </row>
    <row r="34" spans="1:6" x14ac:dyDescent="0.3">
      <c r="A34" s="5">
        <v>51699</v>
      </c>
      <c r="B34" s="6" t="s">
        <v>176</v>
      </c>
      <c r="C34" s="10">
        <v>44</v>
      </c>
      <c r="D34" s="10">
        <v>651.36</v>
      </c>
      <c r="E34" s="6" t="s">
        <v>6</v>
      </c>
      <c r="F34" s="6"/>
    </row>
    <row r="35" spans="1:6" x14ac:dyDescent="0.3">
      <c r="A35" s="5">
        <v>51700</v>
      </c>
      <c r="B35" s="6" t="s">
        <v>176</v>
      </c>
      <c r="C35" s="10">
        <v>30</v>
      </c>
      <c r="D35" s="10">
        <v>271.95</v>
      </c>
      <c r="E35" s="6" t="s">
        <v>6</v>
      </c>
      <c r="F35" s="6"/>
    </row>
    <row r="36" spans="1:6" x14ac:dyDescent="0.3">
      <c r="A36" s="5">
        <v>51703</v>
      </c>
      <c r="B36" s="6" t="s">
        <v>177</v>
      </c>
      <c r="C36" s="10">
        <v>7</v>
      </c>
      <c r="D36" s="10">
        <v>43.278999999999996</v>
      </c>
      <c r="E36" s="6" t="s">
        <v>6</v>
      </c>
      <c r="F36" s="6"/>
    </row>
    <row r="37" spans="1:6" x14ac:dyDescent="0.3">
      <c r="A37" s="5">
        <v>51725</v>
      </c>
      <c r="B37" s="6" t="s">
        <v>178</v>
      </c>
      <c r="C37" s="10">
        <v>30</v>
      </c>
      <c r="D37" s="10">
        <v>575.78</v>
      </c>
      <c r="E37" s="6" t="s">
        <v>6</v>
      </c>
      <c r="F37" s="6"/>
    </row>
    <row r="38" spans="1:6" x14ac:dyDescent="0.3">
      <c r="A38" s="5">
        <v>51726</v>
      </c>
      <c r="B38" s="6" t="s">
        <v>178</v>
      </c>
      <c r="C38" s="10">
        <v>5</v>
      </c>
      <c r="D38" s="10">
        <v>86.61</v>
      </c>
      <c r="E38" s="6" t="s">
        <v>6</v>
      </c>
      <c r="F38" s="6"/>
    </row>
    <row r="39" spans="1:6" x14ac:dyDescent="0.3">
      <c r="A39" s="5">
        <v>51727</v>
      </c>
      <c r="B39" s="6" t="s">
        <v>179</v>
      </c>
      <c r="C39" s="10">
        <v>11</v>
      </c>
      <c r="D39" s="10">
        <v>146.72999999999999</v>
      </c>
      <c r="E39" s="6" t="s">
        <v>6</v>
      </c>
      <c r="F39" s="6"/>
    </row>
    <row r="40" spans="1:6" x14ac:dyDescent="0.3">
      <c r="A40" s="5">
        <v>51728</v>
      </c>
      <c r="B40" s="6" t="s">
        <v>180</v>
      </c>
      <c r="C40" s="10">
        <v>3</v>
      </c>
      <c r="D40" s="10">
        <v>9.5500000000000007</v>
      </c>
      <c r="E40" s="6" t="s">
        <v>6</v>
      </c>
      <c r="F40" s="6"/>
    </row>
    <row r="41" spans="1:6" x14ac:dyDescent="0.3">
      <c r="A41" s="5">
        <v>51730</v>
      </c>
      <c r="B41" s="6" t="s">
        <v>181</v>
      </c>
      <c r="C41" s="10">
        <v>24</v>
      </c>
      <c r="D41" s="10">
        <v>465.09199999999998</v>
      </c>
      <c r="E41" s="6" t="s">
        <v>6</v>
      </c>
      <c r="F41" s="6"/>
    </row>
    <row r="42" spans="1:6" x14ac:dyDescent="0.3">
      <c r="A42" s="5">
        <v>51731</v>
      </c>
      <c r="B42" s="6" t="s">
        <v>181</v>
      </c>
      <c r="C42" s="10">
        <v>99</v>
      </c>
      <c r="D42" s="10">
        <v>1539.1369999999999</v>
      </c>
      <c r="E42" s="6" t="s">
        <v>10</v>
      </c>
      <c r="F42" s="6"/>
    </row>
    <row r="43" spans="1:6" x14ac:dyDescent="0.3">
      <c r="A43" s="5">
        <v>51732</v>
      </c>
      <c r="B43" s="6" t="s">
        <v>182</v>
      </c>
      <c r="C43" s="10">
        <v>22</v>
      </c>
      <c r="D43" s="10">
        <v>187.102</v>
      </c>
      <c r="E43" s="6" t="s">
        <v>10</v>
      </c>
      <c r="F43" s="6"/>
    </row>
    <row r="44" spans="1:6" x14ac:dyDescent="0.3">
      <c r="A44" s="5">
        <v>51733</v>
      </c>
      <c r="B44" s="6" t="s">
        <v>183</v>
      </c>
      <c r="C44" s="10">
        <v>9</v>
      </c>
      <c r="D44" s="10">
        <v>125.715</v>
      </c>
      <c r="E44" s="6" t="s">
        <v>10</v>
      </c>
      <c r="F44" s="6"/>
    </row>
    <row r="45" spans="1:6" x14ac:dyDescent="0.3">
      <c r="A45" s="5">
        <v>51735</v>
      </c>
      <c r="B45" s="6" t="s">
        <v>184</v>
      </c>
      <c r="C45" s="10">
        <v>86</v>
      </c>
      <c r="D45" s="10">
        <v>750.31100000000004</v>
      </c>
      <c r="E45" s="6" t="s">
        <v>10</v>
      </c>
      <c r="F45" s="6"/>
    </row>
    <row r="46" spans="1:6" x14ac:dyDescent="0.3">
      <c r="A46" s="5">
        <v>51738</v>
      </c>
      <c r="B46" s="6" t="s">
        <v>185</v>
      </c>
      <c r="C46" s="10">
        <v>2</v>
      </c>
      <c r="D46" s="10">
        <v>23.721</v>
      </c>
      <c r="E46" s="6" t="s">
        <v>10</v>
      </c>
      <c r="F46" s="6"/>
    </row>
    <row r="47" spans="1:6" x14ac:dyDescent="0.3">
      <c r="A47" s="5">
        <v>52438</v>
      </c>
      <c r="B47" s="6" t="s">
        <v>159</v>
      </c>
      <c r="C47" s="10">
        <v>62</v>
      </c>
      <c r="D47" s="10">
        <v>971.35299999999995</v>
      </c>
      <c r="E47" s="6" t="s">
        <v>10</v>
      </c>
      <c r="F47" s="6"/>
    </row>
    <row r="48" spans="1:6" x14ac:dyDescent="0.3">
      <c r="A48" s="5">
        <v>52439</v>
      </c>
      <c r="B48" s="6" t="s">
        <v>159</v>
      </c>
      <c r="C48" s="10">
        <v>10</v>
      </c>
      <c r="D48" s="10">
        <v>84.861000000000004</v>
      </c>
      <c r="E48" s="6" t="s">
        <v>10</v>
      </c>
      <c r="F48" s="13" t="s">
        <v>199</v>
      </c>
    </row>
    <row r="49" spans="1:6" x14ac:dyDescent="0.3">
      <c r="A49" s="5">
        <v>52443</v>
      </c>
      <c r="B49" s="6" t="s">
        <v>175</v>
      </c>
      <c r="C49" s="10">
        <v>8</v>
      </c>
      <c r="D49" s="10">
        <v>3.82</v>
      </c>
      <c r="E49" s="6" t="s">
        <v>6</v>
      </c>
      <c r="F49" s="13" t="s">
        <v>200</v>
      </c>
    </row>
    <row r="50" spans="1:6" x14ac:dyDescent="0.3">
      <c r="A50" s="5">
        <v>52444</v>
      </c>
      <c r="B50" s="6" t="s">
        <v>175</v>
      </c>
      <c r="C50" s="10">
        <v>2</v>
      </c>
      <c r="D50" s="10">
        <v>2.09</v>
      </c>
      <c r="E50" s="6" t="s">
        <v>6</v>
      </c>
      <c r="F50" s="13" t="s">
        <v>200</v>
      </c>
    </row>
    <row r="51" spans="1:6" x14ac:dyDescent="0.3">
      <c r="A51" s="5">
        <v>52445</v>
      </c>
      <c r="B51" s="6" t="s">
        <v>49</v>
      </c>
      <c r="C51" s="10">
        <v>3</v>
      </c>
      <c r="D51" s="10">
        <v>4.91</v>
      </c>
      <c r="E51" s="6" t="s">
        <v>6</v>
      </c>
      <c r="F51" s="13" t="s">
        <v>201</v>
      </c>
    </row>
    <row r="52" spans="1:6" x14ac:dyDescent="0.3">
      <c r="A52" s="5">
        <v>52446</v>
      </c>
      <c r="B52" s="6" t="s">
        <v>186</v>
      </c>
      <c r="C52" s="10">
        <v>2</v>
      </c>
      <c r="D52" s="10">
        <v>2.2200000000000002</v>
      </c>
      <c r="E52" s="6" t="s">
        <v>6</v>
      </c>
      <c r="F52" s="13" t="s">
        <v>201</v>
      </c>
    </row>
    <row r="53" spans="1:6" x14ac:dyDescent="0.3">
      <c r="A53" s="5">
        <v>52447</v>
      </c>
      <c r="B53" s="6" t="s">
        <v>186</v>
      </c>
      <c r="C53" s="10">
        <v>2</v>
      </c>
      <c r="D53" s="10">
        <v>2.64</v>
      </c>
      <c r="E53" s="6" t="s">
        <v>6</v>
      </c>
      <c r="F53" s="13" t="s">
        <v>201</v>
      </c>
    </row>
    <row r="54" spans="1:6" x14ac:dyDescent="0.3">
      <c r="A54" s="5">
        <v>52448</v>
      </c>
      <c r="B54" s="6" t="s">
        <v>186</v>
      </c>
      <c r="C54" s="10">
        <v>2</v>
      </c>
      <c r="D54" s="10">
        <v>2.87</v>
      </c>
      <c r="E54" s="6" t="s">
        <v>6</v>
      </c>
      <c r="F54" s="13" t="s">
        <v>201</v>
      </c>
    </row>
    <row r="55" spans="1:6" x14ac:dyDescent="0.3">
      <c r="A55" s="5">
        <v>52449</v>
      </c>
      <c r="B55" s="6" t="s">
        <v>58</v>
      </c>
      <c r="C55" s="10">
        <v>2</v>
      </c>
      <c r="D55" s="10">
        <v>2.52</v>
      </c>
      <c r="E55" s="6" t="s">
        <v>6</v>
      </c>
      <c r="F55" s="13" t="s">
        <v>202</v>
      </c>
    </row>
    <row r="56" spans="1:6" x14ac:dyDescent="0.3">
      <c r="A56" s="5">
        <v>52450</v>
      </c>
      <c r="B56" s="6" t="s">
        <v>58</v>
      </c>
      <c r="C56" s="10">
        <v>2</v>
      </c>
      <c r="D56" s="10">
        <v>2.75</v>
      </c>
      <c r="E56" s="6" t="s">
        <v>6</v>
      </c>
      <c r="F56" s="13" t="s">
        <v>202</v>
      </c>
    </row>
    <row r="57" spans="1:6" x14ac:dyDescent="0.3">
      <c r="A57" s="5">
        <v>52451</v>
      </c>
      <c r="B57" s="6" t="s">
        <v>58</v>
      </c>
      <c r="C57" s="10">
        <v>2</v>
      </c>
      <c r="D57" s="10">
        <v>3.81</v>
      </c>
      <c r="E57" s="6" t="s">
        <v>6</v>
      </c>
      <c r="F57" s="13" t="s">
        <v>202</v>
      </c>
    </row>
    <row r="58" spans="1:6" x14ac:dyDescent="0.3">
      <c r="A58" s="5">
        <v>52452</v>
      </c>
      <c r="B58" s="6" t="s">
        <v>187</v>
      </c>
      <c r="C58" s="10">
        <v>3</v>
      </c>
      <c r="D58" s="10">
        <v>12.36</v>
      </c>
      <c r="E58" s="6" t="s">
        <v>6</v>
      </c>
      <c r="F58" s="13" t="s">
        <v>203</v>
      </c>
    </row>
    <row r="59" spans="1:6" x14ac:dyDescent="0.3">
      <c r="A59" s="5">
        <v>52453</v>
      </c>
      <c r="B59" s="6" t="s">
        <v>177</v>
      </c>
      <c r="C59" s="10">
        <v>3</v>
      </c>
      <c r="D59" s="10">
        <v>7.0579999999999998</v>
      </c>
      <c r="E59" s="6" t="s">
        <v>6</v>
      </c>
      <c r="F59" s="13" t="s">
        <v>201</v>
      </c>
    </row>
    <row r="60" spans="1:6" x14ac:dyDescent="0.3">
      <c r="A60" s="5">
        <v>52454</v>
      </c>
      <c r="B60" s="6" t="s">
        <v>188</v>
      </c>
      <c r="C60" s="10">
        <v>14</v>
      </c>
      <c r="D60" s="10">
        <v>232.48</v>
      </c>
      <c r="E60" s="6" t="s">
        <v>6</v>
      </c>
      <c r="F60" s="13" t="s">
        <v>203</v>
      </c>
    </row>
    <row r="61" spans="1:6" x14ac:dyDescent="0.3">
      <c r="A61" s="5">
        <v>52455</v>
      </c>
      <c r="B61" s="6" t="s">
        <v>188</v>
      </c>
      <c r="C61" s="10">
        <v>4</v>
      </c>
      <c r="D61" s="10">
        <v>37.31</v>
      </c>
      <c r="E61" s="6" t="s">
        <v>6</v>
      </c>
      <c r="F61" s="13" t="s">
        <v>203</v>
      </c>
    </row>
    <row r="62" spans="1:6" x14ac:dyDescent="0.3">
      <c r="A62" s="5">
        <v>52458</v>
      </c>
      <c r="B62" s="6" t="s">
        <v>189</v>
      </c>
      <c r="C62" s="10">
        <v>4</v>
      </c>
      <c r="D62" s="10">
        <v>41.497999999999998</v>
      </c>
      <c r="E62" s="6" t="s">
        <v>6</v>
      </c>
      <c r="F62" s="13" t="s">
        <v>201</v>
      </c>
    </row>
    <row r="63" spans="1:6" x14ac:dyDescent="0.3">
      <c r="A63" s="5">
        <v>52460</v>
      </c>
      <c r="B63" s="6" t="s">
        <v>190</v>
      </c>
      <c r="C63" s="10">
        <v>2</v>
      </c>
      <c r="D63" s="10">
        <v>3.69</v>
      </c>
      <c r="E63" s="6" t="s">
        <v>6</v>
      </c>
      <c r="F63" s="13" t="s">
        <v>203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D49" sqref="D5:D49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12" t="s">
        <v>158</v>
      </c>
      <c r="B3" s="12"/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50042</v>
      </c>
      <c r="B5" s="6" t="s">
        <v>88</v>
      </c>
      <c r="C5" s="10">
        <v>252</v>
      </c>
      <c r="D5" s="10">
        <v>2815.9960000000001</v>
      </c>
      <c r="E5" s="6" t="s">
        <v>6</v>
      </c>
      <c r="F5" s="6"/>
    </row>
    <row r="6" spans="1:6" x14ac:dyDescent="0.3">
      <c r="A6" s="5">
        <v>50332</v>
      </c>
      <c r="B6" s="6" t="s">
        <v>7</v>
      </c>
      <c r="C6" s="10">
        <v>18</v>
      </c>
      <c r="D6" s="10">
        <v>153.524</v>
      </c>
      <c r="E6" s="6" t="s">
        <v>6</v>
      </c>
      <c r="F6" s="6"/>
    </row>
    <row r="7" spans="1:6" x14ac:dyDescent="0.3">
      <c r="A7" s="5">
        <v>51051</v>
      </c>
      <c r="B7" s="6" t="s">
        <v>8</v>
      </c>
      <c r="C7" s="10">
        <v>139</v>
      </c>
      <c r="D7" s="10">
        <v>2491.6930000000002</v>
      </c>
      <c r="E7" s="6" t="s">
        <v>6</v>
      </c>
      <c r="F7" s="6"/>
    </row>
    <row r="8" spans="1:6" x14ac:dyDescent="0.3">
      <c r="A8" s="5">
        <v>51515</v>
      </c>
      <c r="B8" s="6" t="s">
        <v>9</v>
      </c>
      <c r="C8" s="10">
        <v>128</v>
      </c>
      <c r="D8" s="10">
        <v>1188.5429999999999</v>
      </c>
      <c r="E8" s="6" t="s">
        <v>10</v>
      </c>
      <c r="F8" s="6"/>
    </row>
    <row r="9" spans="1:6" x14ac:dyDescent="0.3">
      <c r="A9" s="5">
        <v>51576</v>
      </c>
      <c r="B9" s="6" t="s">
        <v>11</v>
      </c>
      <c r="C9" s="10">
        <v>99</v>
      </c>
      <c r="D9" s="10">
        <v>726.13</v>
      </c>
      <c r="E9" s="6" t="s">
        <v>6</v>
      </c>
      <c r="F9" s="6"/>
    </row>
    <row r="10" spans="1:6" x14ac:dyDescent="0.3">
      <c r="A10" s="5">
        <v>51577</v>
      </c>
      <c r="B10" s="6" t="s">
        <v>89</v>
      </c>
      <c r="C10" s="10">
        <v>330</v>
      </c>
      <c r="D10" s="10">
        <v>5258.634</v>
      </c>
      <c r="E10" s="6" t="s">
        <v>10</v>
      </c>
      <c r="F10" s="6"/>
    </row>
    <row r="11" spans="1:6" x14ac:dyDescent="0.3">
      <c r="A11" s="5">
        <v>51578</v>
      </c>
      <c r="B11" s="6" t="s">
        <v>90</v>
      </c>
      <c r="C11" s="10">
        <v>64</v>
      </c>
      <c r="D11" s="10">
        <v>500.01</v>
      </c>
      <c r="E11" s="6" t="s">
        <v>6</v>
      </c>
      <c r="F11" s="6"/>
    </row>
    <row r="12" spans="1:6" x14ac:dyDescent="0.3">
      <c r="A12" s="5">
        <v>51579</v>
      </c>
      <c r="B12" s="6" t="s">
        <v>90</v>
      </c>
      <c r="C12" s="10">
        <v>73</v>
      </c>
      <c r="D12" s="10">
        <v>495.41</v>
      </c>
      <c r="E12" s="6" t="s">
        <v>6</v>
      </c>
      <c r="F12" s="6"/>
    </row>
    <row r="13" spans="1:6" x14ac:dyDescent="0.3">
      <c r="A13" s="5">
        <v>51580</v>
      </c>
      <c r="B13" s="6" t="s">
        <v>14</v>
      </c>
      <c r="C13" s="10">
        <v>389</v>
      </c>
      <c r="D13" s="10">
        <v>5218.9780000000001</v>
      </c>
      <c r="E13" s="6" t="s">
        <v>10</v>
      </c>
      <c r="F13" s="6"/>
    </row>
    <row r="14" spans="1:6" x14ac:dyDescent="0.3">
      <c r="A14" s="5">
        <v>51581</v>
      </c>
      <c r="B14" s="6" t="s">
        <v>15</v>
      </c>
      <c r="C14" s="10">
        <v>45</v>
      </c>
      <c r="D14" s="10">
        <v>375.35300000000001</v>
      </c>
      <c r="E14" s="6" t="s">
        <v>6</v>
      </c>
      <c r="F14" s="6"/>
    </row>
    <row r="15" spans="1:6" x14ac:dyDescent="0.3">
      <c r="A15" s="5">
        <v>51582</v>
      </c>
      <c r="B15" s="6" t="s">
        <v>15</v>
      </c>
      <c r="C15" s="10">
        <v>15</v>
      </c>
      <c r="D15" s="10">
        <v>143.589</v>
      </c>
      <c r="E15" s="6" t="s">
        <v>6</v>
      </c>
      <c r="F15" s="6"/>
    </row>
    <row r="16" spans="1:6" x14ac:dyDescent="0.3">
      <c r="A16" s="5">
        <v>51583</v>
      </c>
      <c r="B16" s="6" t="s">
        <v>91</v>
      </c>
      <c r="C16" s="10">
        <v>270</v>
      </c>
      <c r="D16" s="10">
        <v>3868.6019999999999</v>
      </c>
      <c r="E16" s="6" t="s">
        <v>10</v>
      </c>
      <c r="F16" s="6"/>
    </row>
    <row r="17" spans="1:6" x14ac:dyDescent="0.3">
      <c r="A17" s="5">
        <v>51601</v>
      </c>
      <c r="B17" s="6" t="s">
        <v>17</v>
      </c>
      <c r="C17" s="10">
        <v>136</v>
      </c>
      <c r="D17" s="10">
        <v>1036.819</v>
      </c>
      <c r="E17" s="6" t="s">
        <v>6</v>
      </c>
      <c r="F17" s="6"/>
    </row>
    <row r="18" spans="1:6" x14ac:dyDescent="0.3">
      <c r="A18" s="5">
        <v>51602</v>
      </c>
      <c r="B18" s="6" t="s">
        <v>18</v>
      </c>
      <c r="C18" s="10">
        <v>476</v>
      </c>
      <c r="D18" s="10">
        <v>5371.2820000000002</v>
      </c>
      <c r="E18" s="6" t="s">
        <v>10</v>
      </c>
      <c r="F18" s="6"/>
    </row>
    <row r="19" spans="1:6" x14ac:dyDescent="0.3">
      <c r="A19" s="5">
        <v>51603</v>
      </c>
      <c r="B19" s="6" t="s">
        <v>92</v>
      </c>
      <c r="C19" s="10">
        <v>106</v>
      </c>
      <c r="D19" s="10">
        <v>1880.6780000000001</v>
      </c>
      <c r="E19" s="6" t="s">
        <v>6</v>
      </c>
      <c r="F19" s="6"/>
    </row>
    <row r="20" spans="1:6" x14ac:dyDescent="0.3">
      <c r="A20" s="5">
        <v>51604</v>
      </c>
      <c r="B20" s="6" t="s">
        <v>93</v>
      </c>
      <c r="C20" s="10">
        <v>224</v>
      </c>
      <c r="D20" s="10">
        <v>3610.13</v>
      </c>
      <c r="E20" s="6" t="s">
        <v>10</v>
      </c>
      <c r="F20" s="6"/>
    </row>
    <row r="21" spans="1:6" x14ac:dyDescent="0.3">
      <c r="A21" s="5">
        <v>51605</v>
      </c>
      <c r="B21" s="6" t="s">
        <v>21</v>
      </c>
      <c r="C21" s="10">
        <v>156</v>
      </c>
      <c r="D21" s="10">
        <v>1639.299</v>
      </c>
      <c r="E21" s="6" t="s">
        <v>6</v>
      </c>
      <c r="F21" s="6"/>
    </row>
    <row r="22" spans="1:6" x14ac:dyDescent="0.3">
      <c r="A22" s="5">
        <v>51606</v>
      </c>
      <c r="B22" s="6" t="s">
        <v>21</v>
      </c>
      <c r="C22" s="10">
        <v>66</v>
      </c>
      <c r="D22" s="10">
        <v>740.42200000000003</v>
      </c>
      <c r="E22" s="6" t="s">
        <v>6</v>
      </c>
      <c r="F22" s="6"/>
    </row>
    <row r="23" spans="1:6" x14ac:dyDescent="0.3">
      <c r="A23" s="5">
        <v>51607</v>
      </c>
      <c r="B23" s="6" t="s">
        <v>94</v>
      </c>
      <c r="C23" s="10">
        <v>67</v>
      </c>
      <c r="D23" s="10">
        <v>839.31</v>
      </c>
      <c r="E23" s="6" t="s">
        <v>6</v>
      </c>
      <c r="F23" s="6"/>
    </row>
    <row r="24" spans="1:6" x14ac:dyDescent="0.3">
      <c r="A24" s="5">
        <v>51608</v>
      </c>
      <c r="B24" s="6" t="s">
        <v>94</v>
      </c>
      <c r="C24" s="10">
        <v>72</v>
      </c>
      <c r="D24" s="10">
        <v>979.53</v>
      </c>
      <c r="E24" s="6" t="s">
        <v>6</v>
      </c>
      <c r="F24" s="6"/>
    </row>
    <row r="25" spans="1:6" x14ac:dyDescent="0.3">
      <c r="A25" s="5">
        <v>51609</v>
      </c>
      <c r="B25" s="6" t="s">
        <v>95</v>
      </c>
      <c r="C25" s="10">
        <v>52</v>
      </c>
      <c r="D25" s="10">
        <v>761.08900000000006</v>
      </c>
      <c r="E25" s="6" t="s">
        <v>6</v>
      </c>
      <c r="F25" s="6"/>
    </row>
    <row r="26" spans="1:6" x14ac:dyDescent="0.3">
      <c r="A26" s="5">
        <v>51610</v>
      </c>
      <c r="B26" s="6" t="s">
        <v>96</v>
      </c>
      <c r="C26" s="10">
        <v>95</v>
      </c>
      <c r="D26" s="10">
        <v>1048.472</v>
      </c>
      <c r="E26" s="6" t="s">
        <v>6</v>
      </c>
      <c r="F26" s="6"/>
    </row>
    <row r="27" spans="1:6" x14ac:dyDescent="0.3">
      <c r="A27" s="5">
        <v>51689</v>
      </c>
      <c r="B27" s="6" t="s">
        <v>97</v>
      </c>
      <c r="C27" s="10">
        <v>101</v>
      </c>
      <c r="D27" s="10">
        <v>1335.93</v>
      </c>
      <c r="E27" s="6" t="s">
        <v>6</v>
      </c>
      <c r="F27" s="6"/>
    </row>
    <row r="28" spans="1:6" x14ac:dyDescent="0.3">
      <c r="A28" s="5">
        <v>51690</v>
      </c>
      <c r="B28" s="6" t="s">
        <v>97</v>
      </c>
      <c r="C28" s="10">
        <v>96</v>
      </c>
      <c r="D28" s="10">
        <v>1692.087</v>
      </c>
      <c r="E28" s="6" t="s">
        <v>6</v>
      </c>
      <c r="F28" s="6"/>
    </row>
    <row r="29" spans="1:6" x14ac:dyDescent="0.3">
      <c r="A29" s="5">
        <v>51691</v>
      </c>
      <c r="B29" s="6" t="s">
        <v>26</v>
      </c>
      <c r="C29" s="10">
        <v>141</v>
      </c>
      <c r="D29" s="10">
        <v>1045.3420000000001</v>
      </c>
      <c r="E29" s="6" t="s">
        <v>6</v>
      </c>
      <c r="F29" s="6"/>
    </row>
    <row r="30" spans="1:6" x14ac:dyDescent="0.3">
      <c r="A30" s="5">
        <v>51692</v>
      </c>
      <c r="B30" s="6" t="s">
        <v>26</v>
      </c>
      <c r="C30" s="10">
        <v>155</v>
      </c>
      <c r="D30" s="10">
        <v>1412.61</v>
      </c>
      <c r="E30" s="6" t="s">
        <v>6</v>
      </c>
      <c r="F30" s="6"/>
    </row>
    <row r="31" spans="1:6" x14ac:dyDescent="0.3">
      <c r="A31" s="5">
        <v>51693</v>
      </c>
      <c r="B31" s="6" t="s">
        <v>27</v>
      </c>
      <c r="C31" s="10">
        <v>209</v>
      </c>
      <c r="D31" s="10">
        <v>2238.1709999999998</v>
      </c>
      <c r="E31" s="6" t="s">
        <v>6</v>
      </c>
      <c r="F31" s="6"/>
    </row>
    <row r="32" spans="1:6" x14ac:dyDescent="0.3">
      <c r="A32" s="5">
        <v>51694</v>
      </c>
      <c r="B32" s="6" t="s">
        <v>27</v>
      </c>
      <c r="C32" s="10">
        <v>187</v>
      </c>
      <c r="D32" s="10">
        <v>1909.73</v>
      </c>
      <c r="E32" s="6" t="s">
        <v>10</v>
      </c>
      <c r="F32" s="6"/>
    </row>
    <row r="33" spans="1:6" x14ac:dyDescent="0.3">
      <c r="A33" s="5">
        <v>51695</v>
      </c>
      <c r="B33" s="6" t="s">
        <v>88</v>
      </c>
      <c r="C33" s="10">
        <v>103</v>
      </c>
      <c r="D33" s="10">
        <v>1062.6099999999999</v>
      </c>
      <c r="E33" s="6" t="s">
        <v>6</v>
      </c>
      <c r="F33" s="6"/>
    </row>
    <row r="34" spans="1:6" x14ac:dyDescent="0.3">
      <c r="A34" s="5">
        <v>51696</v>
      </c>
      <c r="B34" s="6" t="s">
        <v>88</v>
      </c>
      <c r="C34" s="10">
        <v>185</v>
      </c>
      <c r="D34" s="10">
        <v>2091.4299999999998</v>
      </c>
      <c r="E34" s="6" t="s">
        <v>6</v>
      </c>
      <c r="F34" s="6"/>
    </row>
    <row r="35" spans="1:6" x14ac:dyDescent="0.3">
      <c r="A35" s="5">
        <v>51698</v>
      </c>
      <c r="B35" s="6" t="s">
        <v>28</v>
      </c>
      <c r="C35" s="10">
        <v>85</v>
      </c>
      <c r="D35" s="10">
        <v>642.38</v>
      </c>
      <c r="E35" s="6" t="s">
        <v>6</v>
      </c>
      <c r="F35" s="6"/>
    </row>
    <row r="36" spans="1:6" x14ac:dyDescent="0.3">
      <c r="A36" s="5">
        <v>51699</v>
      </c>
      <c r="B36" s="6" t="s">
        <v>28</v>
      </c>
      <c r="C36" s="10">
        <v>85</v>
      </c>
      <c r="D36" s="10">
        <v>803.09</v>
      </c>
      <c r="E36" s="6" t="s">
        <v>6</v>
      </c>
      <c r="F36" s="6"/>
    </row>
    <row r="37" spans="1:6" x14ac:dyDescent="0.3">
      <c r="A37" s="5">
        <v>51700</v>
      </c>
      <c r="B37" s="6" t="s">
        <v>28</v>
      </c>
      <c r="C37" s="10">
        <v>76</v>
      </c>
      <c r="D37" s="10">
        <v>567.59</v>
      </c>
      <c r="E37" s="6" t="s">
        <v>6</v>
      </c>
      <c r="F37" s="6"/>
    </row>
    <row r="38" spans="1:6" x14ac:dyDescent="0.3">
      <c r="A38" s="5">
        <v>51703</v>
      </c>
      <c r="B38" s="6" t="s">
        <v>29</v>
      </c>
      <c r="C38" s="10">
        <v>19</v>
      </c>
      <c r="D38" s="10">
        <v>230.49799999999999</v>
      </c>
      <c r="E38" s="6" t="s">
        <v>6</v>
      </c>
      <c r="F38" s="6"/>
    </row>
    <row r="39" spans="1:6" x14ac:dyDescent="0.3">
      <c r="A39" s="5">
        <v>51725</v>
      </c>
      <c r="B39" s="6" t="s">
        <v>30</v>
      </c>
      <c r="C39" s="10">
        <v>50</v>
      </c>
      <c r="D39" s="10">
        <v>881.5</v>
      </c>
      <c r="E39" s="6" t="s">
        <v>6</v>
      </c>
      <c r="F39" s="6"/>
    </row>
    <row r="40" spans="1:6" x14ac:dyDescent="0.3">
      <c r="A40" s="5">
        <v>51726</v>
      </c>
      <c r="B40" s="6" t="s">
        <v>30</v>
      </c>
      <c r="C40" s="10">
        <v>18</v>
      </c>
      <c r="D40" s="10">
        <v>300.81</v>
      </c>
      <c r="E40" s="6" t="s">
        <v>6</v>
      </c>
      <c r="F40" s="6"/>
    </row>
    <row r="41" spans="1:6" x14ac:dyDescent="0.3">
      <c r="A41" s="5">
        <v>51727</v>
      </c>
      <c r="B41" s="6" t="s">
        <v>31</v>
      </c>
      <c r="C41" s="10">
        <v>127</v>
      </c>
      <c r="D41" s="10">
        <v>2003.9380000000001</v>
      </c>
      <c r="E41" s="6" t="s">
        <v>6</v>
      </c>
      <c r="F41" s="6"/>
    </row>
    <row r="42" spans="1:6" x14ac:dyDescent="0.3">
      <c r="A42" s="5">
        <v>51728</v>
      </c>
      <c r="B42" s="6" t="s">
        <v>32</v>
      </c>
      <c r="C42" s="10">
        <v>8</v>
      </c>
      <c r="D42" s="10">
        <v>154.87200000000001</v>
      </c>
      <c r="E42" s="6" t="s">
        <v>6</v>
      </c>
      <c r="F42" s="6"/>
    </row>
    <row r="43" spans="1:6" x14ac:dyDescent="0.3">
      <c r="A43" s="5">
        <v>51730</v>
      </c>
      <c r="B43" s="6" t="s">
        <v>98</v>
      </c>
      <c r="C43" s="10">
        <v>95</v>
      </c>
      <c r="D43" s="10">
        <v>1136.3510000000001</v>
      </c>
      <c r="E43" s="6" t="s">
        <v>6</v>
      </c>
      <c r="F43" s="6"/>
    </row>
    <row r="44" spans="1:6" x14ac:dyDescent="0.3">
      <c r="A44" s="5">
        <v>51731</v>
      </c>
      <c r="B44" s="6" t="s">
        <v>102</v>
      </c>
      <c r="C44" s="10">
        <v>298</v>
      </c>
      <c r="D44" s="10">
        <v>3881.3409999999999</v>
      </c>
      <c r="E44" s="6" t="s">
        <v>10</v>
      </c>
      <c r="F44" s="6"/>
    </row>
    <row r="45" spans="1:6" x14ac:dyDescent="0.3">
      <c r="A45" s="5">
        <v>51732</v>
      </c>
      <c r="B45" s="6" t="s">
        <v>103</v>
      </c>
      <c r="C45" s="10">
        <v>64</v>
      </c>
      <c r="D45" s="10">
        <v>818.88</v>
      </c>
      <c r="E45" s="6" t="s">
        <v>10</v>
      </c>
      <c r="F45" s="13" t="s">
        <v>197</v>
      </c>
    </row>
    <row r="46" spans="1:6" x14ac:dyDescent="0.3">
      <c r="A46" s="5">
        <v>51733</v>
      </c>
      <c r="B46" s="6" t="s">
        <v>99</v>
      </c>
      <c r="C46" s="10">
        <v>264</v>
      </c>
      <c r="D46" s="10">
        <v>3260.7660000000001</v>
      </c>
      <c r="E46" s="6" t="s">
        <v>10</v>
      </c>
      <c r="F46" s="6"/>
    </row>
    <row r="47" spans="1:6" x14ac:dyDescent="0.3">
      <c r="A47" s="5">
        <v>51735</v>
      </c>
      <c r="B47" s="6" t="s">
        <v>104</v>
      </c>
      <c r="C47" s="10">
        <v>217</v>
      </c>
      <c r="D47" s="10">
        <v>2070.6849999999999</v>
      </c>
      <c r="E47" s="6" t="s">
        <v>10</v>
      </c>
      <c r="F47" s="6"/>
    </row>
    <row r="48" spans="1:6" x14ac:dyDescent="0.3">
      <c r="A48" s="5">
        <v>51738</v>
      </c>
      <c r="B48" s="6" t="s">
        <v>105</v>
      </c>
      <c r="C48" s="10">
        <v>43</v>
      </c>
      <c r="D48" s="10">
        <v>531.75</v>
      </c>
      <c r="E48" s="6" t="s">
        <v>10</v>
      </c>
      <c r="F48" s="13" t="s">
        <v>197</v>
      </c>
    </row>
    <row r="49" spans="1:6" x14ac:dyDescent="0.3">
      <c r="A49" s="5">
        <v>52438</v>
      </c>
      <c r="B49" s="11" t="s">
        <v>159</v>
      </c>
      <c r="C49" s="10">
        <v>143</v>
      </c>
      <c r="D49" s="10">
        <v>2195.761</v>
      </c>
      <c r="E49" s="6" t="s">
        <v>10</v>
      </c>
      <c r="F49" s="13" t="s">
        <v>198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workbookViewId="0">
      <selection activeCell="E21" sqref="E21"/>
    </sheetView>
  </sheetViews>
  <sheetFormatPr defaultRowHeight="14.4" x14ac:dyDescent="0.3"/>
  <cols>
    <col min="1" max="1" width="7.88671875" customWidth="1"/>
    <col min="2" max="2" width="52.33203125" bestFit="1" customWidth="1"/>
    <col min="3" max="3" width="10.6640625" style="7" customWidth="1"/>
    <col min="4" max="4" width="10.5546875" customWidth="1"/>
    <col min="5" max="5" width="12.5546875" bestFit="1" customWidth="1"/>
    <col min="6" max="6" width="34.109375" bestFit="1" customWidth="1"/>
  </cols>
  <sheetData>
    <row r="1" spans="1:6" ht="73.5" customHeight="1" x14ac:dyDescent="0.3"/>
    <row r="2" spans="1:6" ht="18" x14ac:dyDescent="0.35">
      <c r="A2" s="3" t="s">
        <v>353</v>
      </c>
    </row>
    <row r="3" spans="1:6" s="2" customFormat="1" x14ac:dyDescent="0.3">
      <c r="A3" s="12" t="s">
        <v>100</v>
      </c>
      <c r="B3" s="12"/>
      <c r="C3" s="8"/>
    </row>
    <row r="4" spans="1:6" s="1" customFormat="1" ht="30.75" customHeight="1" x14ac:dyDescent="0.3">
      <c r="A4" s="4" t="s">
        <v>0</v>
      </c>
      <c r="B4" s="4" t="s">
        <v>1</v>
      </c>
      <c r="C4" s="9" t="s">
        <v>2</v>
      </c>
      <c r="D4" s="9" t="s">
        <v>3</v>
      </c>
      <c r="E4" s="4" t="s">
        <v>4</v>
      </c>
      <c r="F4" s="4" t="s">
        <v>39</v>
      </c>
    </row>
    <row r="5" spans="1:6" x14ac:dyDescent="0.3">
      <c r="A5" s="5">
        <v>50042</v>
      </c>
      <c r="B5" s="6" t="s">
        <v>88</v>
      </c>
      <c r="C5" s="10">
        <v>238</v>
      </c>
      <c r="D5" s="10">
        <v>2625.9140000000002</v>
      </c>
      <c r="E5" s="6" t="s">
        <v>6</v>
      </c>
      <c r="F5" s="6"/>
    </row>
    <row r="6" spans="1:6" x14ac:dyDescent="0.3">
      <c r="A6" s="5">
        <v>50332</v>
      </c>
      <c r="B6" s="6" t="s">
        <v>7</v>
      </c>
      <c r="C6" s="10">
        <v>20</v>
      </c>
      <c r="D6" s="10">
        <v>113.489</v>
      </c>
      <c r="E6" s="6" t="s">
        <v>6</v>
      </c>
      <c r="F6" s="6"/>
    </row>
    <row r="7" spans="1:6" x14ac:dyDescent="0.3">
      <c r="A7" s="5">
        <v>51051</v>
      </c>
      <c r="B7" s="6" t="s">
        <v>8</v>
      </c>
      <c r="C7" s="10">
        <v>146</v>
      </c>
      <c r="D7" s="10">
        <v>3062.3820000000001</v>
      </c>
      <c r="E7" s="6" t="s">
        <v>6</v>
      </c>
      <c r="F7" s="6"/>
    </row>
    <row r="8" spans="1:6" x14ac:dyDescent="0.3">
      <c r="A8" s="5">
        <v>51515</v>
      </c>
      <c r="B8" s="6" t="s">
        <v>9</v>
      </c>
      <c r="C8" s="10">
        <v>105</v>
      </c>
      <c r="D8" s="10">
        <v>988.13400000000001</v>
      </c>
      <c r="E8" s="6" t="s">
        <v>10</v>
      </c>
      <c r="F8" s="6"/>
    </row>
    <row r="9" spans="1:6" x14ac:dyDescent="0.3">
      <c r="A9" s="5">
        <v>51576</v>
      </c>
      <c r="B9" s="6" t="s">
        <v>11</v>
      </c>
      <c r="C9" s="10">
        <v>125</v>
      </c>
      <c r="D9" s="10">
        <v>896.97</v>
      </c>
      <c r="E9" s="6" t="s">
        <v>6</v>
      </c>
      <c r="F9" s="6"/>
    </row>
    <row r="10" spans="1:6" x14ac:dyDescent="0.3">
      <c r="A10" s="5">
        <v>51577</v>
      </c>
      <c r="B10" s="6" t="s">
        <v>89</v>
      </c>
      <c r="C10" s="10">
        <v>522</v>
      </c>
      <c r="D10" s="10">
        <v>8769.2009999999991</v>
      </c>
      <c r="E10" s="6" t="s">
        <v>10</v>
      </c>
      <c r="F10" s="6"/>
    </row>
    <row r="11" spans="1:6" x14ac:dyDescent="0.3">
      <c r="A11" s="5">
        <v>51578</v>
      </c>
      <c r="B11" s="6" t="s">
        <v>90</v>
      </c>
      <c r="C11" s="10">
        <v>121</v>
      </c>
      <c r="D11" s="10">
        <v>977.92899999999997</v>
      </c>
      <c r="E11" s="6" t="s">
        <v>6</v>
      </c>
      <c r="F11" s="6"/>
    </row>
    <row r="12" spans="1:6" x14ac:dyDescent="0.3">
      <c r="A12" s="5">
        <v>51579</v>
      </c>
      <c r="B12" s="6" t="s">
        <v>90</v>
      </c>
      <c r="C12" s="10">
        <v>90</v>
      </c>
      <c r="D12" s="10">
        <v>671.26</v>
      </c>
      <c r="E12" s="6" t="s">
        <v>6</v>
      </c>
      <c r="F12" s="6"/>
    </row>
    <row r="13" spans="1:6" x14ac:dyDescent="0.3">
      <c r="A13" s="5">
        <v>51580</v>
      </c>
      <c r="B13" s="6" t="s">
        <v>14</v>
      </c>
      <c r="C13" s="10">
        <v>496</v>
      </c>
      <c r="D13" s="10">
        <v>5757.1279999999997</v>
      </c>
      <c r="E13" s="6" t="s">
        <v>10</v>
      </c>
      <c r="F13" s="6"/>
    </row>
    <row r="14" spans="1:6" x14ac:dyDescent="0.3">
      <c r="A14" s="5">
        <v>51581</v>
      </c>
      <c r="B14" s="6" t="s">
        <v>15</v>
      </c>
      <c r="C14" s="10">
        <v>32</v>
      </c>
      <c r="D14" s="10">
        <v>192.411</v>
      </c>
      <c r="E14" s="6" t="s">
        <v>6</v>
      </c>
      <c r="F14" s="6"/>
    </row>
    <row r="15" spans="1:6" x14ac:dyDescent="0.3">
      <c r="A15" s="5">
        <v>51582</v>
      </c>
      <c r="B15" s="6" t="s">
        <v>15</v>
      </c>
      <c r="C15" s="10">
        <v>16</v>
      </c>
      <c r="D15" s="10">
        <v>102.58799999999999</v>
      </c>
      <c r="E15" s="6" t="s">
        <v>6</v>
      </c>
      <c r="F15" s="6"/>
    </row>
    <row r="16" spans="1:6" x14ac:dyDescent="0.3">
      <c r="A16" s="5">
        <v>51583</v>
      </c>
      <c r="B16" s="6" t="s">
        <v>91</v>
      </c>
      <c r="C16" s="10">
        <v>409</v>
      </c>
      <c r="D16" s="10">
        <v>6202.1469999999999</v>
      </c>
      <c r="E16" s="6" t="s">
        <v>10</v>
      </c>
      <c r="F16" s="6"/>
    </row>
    <row r="17" spans="1:6" x14ac:dyDescent="0.3">
      <c r="A17" s="5">
        <v>51601</v>
      </c>
      <c r="B17" s="6" t="s">
        <v>17</v>
      </c>
      <c r="C17" s="10">
        <v>179</v>
      </c>
      <c r="D17" s="10">
        <v>1434.7750000000001</v>
      </c>
      <c r="E17" s="6" t="s">
        <v>6</v>
      </c>
      <c r="F17" s="6"/>
    </row>
    <row r="18" spans="1:6" x14ac:dyDescent="0.3">
      <c r="A18" s="5">
        <v>51602</v>
      </c>
      <c r="B18" s="6" t="s">
        <v>18</v>
      </c>
      <c r="C18" s="10">
        <v>750</v>
      </c>
      <c r="D18" s="10">
        <v>7921.7120000000004</v>
      </c>
      <c r="E18" s="6" t="s">
        <v>10</v>
      </c>
      <c r="F18" s="6"/>
    </row>
    <row r="19" spans="1:6" x14ac:dyDescent="0.3">
      <c r="A19" s="5">
        <v>51603</v>
      </c>
      <c r="B19" s="6" t="s">
        <v>92</v>
      </c>
      <c r="C19" s="10">
        <v>179</v>
      </c>
      <c r="D19" s="10">
        <v>3087.4389999999999</v>
      </c>
      <c r="E19" s="6" t="s">
        <v>6</v>
      </c>
      <c r="F19" s="6"/>
    </row>
    <row r="20" spans="1:6" x14ac:dyDescent="0.3">
      <c r="A20" s="5">
        <v>51604</v>
      </c>
      <c r="B20" s="6" t="s">
        <v>93</v>
      </c>
      <c r="C20" s="10">
        <v>346</v>
      </c>
      <c r="D20" s="10">
        <v>5071.1049999999996</v>
      </c>
      <c r="E20" s="6" t="s">
        <v>10</v>
      </c>
      <c r="F20" s="6"/>
    </row>
    <row r="21" spans="1:6" x14ac:dyDescent="0.3">
      <c r="A21" s="5">
        <v>51605</v>
      </c>
      <c r="B21" s="6" t="s">
        <v>21</v>
      </c>
      <c r="C21" s="10">
        <v>207</v>
      </c>
      <c r="D21" s="10">
        <v>1785.61</v>
      </c>
      <c r="E21" s="6" t="s">
        <v>6</v>
      </c>
      <c r="F21" s="6"/>
    </row>
    <row r="22" spans="1:6" x14ac:dyDescent="0.3">
      <c r="A22" s="5">
        <v>51606</v>
      </c>
      <c r="B22" s="6" t="s">
        <v>21</v>
      </c>
      <c r="C22" s="10">
        <v>132</v>
      </c>
      <c r="D22" s="10">
        <v>1927.84</v>
      </c>
      <c r="E22" s="6" t="s">
        <v>6</v>
      </c>
      <c r="F22" s="6"/>
    </row>
    <row r="23" spans="1:6" x14ac:dyDescent="0.3">
      <c r="A23" s="5">
        <v>51607</v>
      </c>
      <c r="B23" s="6" t="s">
        <v>94</v>
      </c>
      <c r="C23" s="10">
        <v>107</v>
      </c>
      <c r="D23" s="10">
        <v>1912.12</v>
      </c>
      <c r="E23" s="6" t="s">
        <v>6</v>
      </c>
      <c r="F23" s="6"/>
    </row>
    <row r="24" spans="1:6" x14ac:dyDescent="0.3">
      <c r="A24" s="5">
        <v>51608</v>
      </c>
      <c r="B24" s="6" t="s">
        <v>94</v>
      </c>
      <c r="C24" s="10">
        <v>128</v>
      </c>
      <c r="D24" s="10">
        <v>1461.2190000000001</v>
      </c>
      <c r="E24" s="6" t="s">
        <v>6</v>
      </c>
      <c r="F24" s="6"/>
    </row>
    <row r="25" spans="1:6" x14ac:dyDescent="0.3">
      <c r="A25" s="5">
        <v>51609</v>
      </c>
      <c r="B25" s="6" t="s">
        <v>95</v>
      </c>
      <c r="C25" s="10">
        <v>51</v>
      </c>
      <c r="D25" s="10">
        <v>1029.1310000000001</v>
      </c>
      <c r="E25" s="6" t="s">
        <v>6</v>
      </c>
      <c r="F25" s="6"/>
    </row>
    <row r="26" spans="1:6" x14ac:dyDescent="0.3">
      <c r="A26" s="5">
        <v>51610</v>
      </c>
      <c r="B26" s="6" t="s">
        <v>96</v>
      </c>
      <c r="C26" s="10">
        <v>84</v>
      </c>
      <c r="D26" s="10">
        <v>821.31700000000001</v>
      </c>
      <c r="E26" s="6" t="s">
        <v>6</v>
      </c>
      <c r="F26" s="6"/>
    </row>
    <row r="27" spans="1:6" x14ac:dyDescent="0.3">
      <c r="A27" s="5">
        <v>51689</v>
      </c>
      <c r="B27" s="6" t="s">
        <v>97</v>
      </c>
      <c r="C27" s="10">
        <v>108</v>
      </c>
      <c r="D27" s="10">
        <v>1513.1610000000001</v>
      </c>
      <c r="E27" s="6" t="s">
        <v>6</v>
      </c>
      <c r="F27" s="6"/>
    </row>
    <row r="28" spans="1:6" x14ac:dyDescent="0.3">
      <c r="A28" s="5">
        <v>51690</v>
      </c>
      <c r="B28" s="6" t="s">
        <v>97</v>
      </c>
      <c r="C28" s="10">
        <v>88</v>
      </c>
      <c r="D28" s="10">
        <v>1469.81</v>
      </c>
      <c r="E28" s="6" t="s">
        <v>6</v>
      </c>
      <c r="F28" s="6"/>
    </row>
    <row r="29" spans="1:6" x14ac:dyDescent="0.3">
      <c r="A29" s="5">
        <v>51691</v>
      </c>
      <c r="B29" s="6" t="s">
        <v>26</v>
      </c>
      <c r="C29" s="10">
        <v>147</v>
      </c>
      <c r="D29" s="10">
        <v>994.68100000000004</v>
      </c>
      <c r="E29" s="6" t="s">
        <v>6</v>
      </c>
      <c r="F29" s="6"/>
    </row>
    <row r="30" spans="1:6" x14ac:dyDescent="0.3">
      <c r="A30" s="5">
        <v>51692</v>
      </c>
      <c r="B30" s="6" t="s">
        <v>26</v>
      </c>
      <c r="C30" s="10">
        <v>164</v>
      </c>
      <c r="D30" s="10">
        <v>1345.681</v>
      </c>
      <c r="E30" s="6" t="s">
        <v>6</v>
      </c>
      <c r="F30" s="6"/>
    </row>
    <row r="31" spans="1:6" x14ac:dyDescent="0.3">
      <c r="A31" s="5">
        <v>51693</v>
      </c>
      <c r="B31" s="6" t="s">
        <v>27</v>
      </c>
      <c r="C31" s="10">
        <v>311</v>
      </c>
      <c r="D31" s="10">
        <v>2870.94</v>
      </c>
      <c r="E31" s="6" t="s">
        <v>6</v>
      </c>
      <c r="F31" s="6"/>
    </row>
    <row r="32" spans="1:6" x14ac:dyDescent="0.3">
      <c r="A32" s="5">
        <v>51694</v>
      </c>
      <c r="B32" s="6" t="s">
        <v>27</v>
      </c>
      <c r="C32" s="10">
        <v>431</v>
      </c>
      <c r="D32" s="10">
        <v>4848.57</v>
      </c>
      <c r="E32" s="6" t="s">
        <v>10</v>
      </c>
      <c r="F32" s="6"/>
    </row>
    <row r="33" spans="1:6" x14ac:dyDescent="0.3">
      <c r="A33" s="5">
        <v>51695</v>
      </c>
      <c r="B33" s="6" t="s">
        <v>88</v>
      </c>
      <c r="C33" s="10">
        <v>102</v>
      </c>
      <c r="D33" s="10">
        <v>1091.1300000000001</v>
      </c>
      <c r="E33" s="6" t="s">
        <v>6</v>
      </c>
      <c r="F33" s="6"/>
    </row>
    <row r="34" spans="1:6" x14ac:dyDescent="0.3">
      <c r="A34" s="5">
        <v>51696</v>
      </c>
      <c r="B34" s="6" t="s">
        <v>88</v>
      </c>
      <c r="C34" s="10">
        <v>195</v>
      </c>
      <c r="D34" s="10">
        <v>2041.19</v>
      </c>
      <c r="E34" s="6" t="s">
        <v>6</v>
      </c>
      <c r="F34" s="6"/>
    </row>
    <row r="35" spans="1:6" x14ac:dyDescent="0.3">
      <c r="A35" s="5">
        <v>51698</v>
      </c>
      <c r="B35" s="6" t="s">
        <v>28</v>
      </c>
      <c r="C35" s="10">
        <v>87</v>
      </c>
      <c r="D35" s="10">
        <v>648.04999999999995</v>
      </c>
      <c r="E35" s="6" t="s">
        <v>6</v>
      </c>
      <c r="F35" s="6"/>
    </row>
    <row r="36" spans="1:6" x14ac:dyDescent="0.3">
      <c r="A36" s="5">
        <v>51699</v>
      </c>
      <c r="B36" s="6" t="s">
        <v>28</v>
      </c>
      <c r="C36" s="10">
        <v>75</v>
      </c>
      <c r="D36" s="10">
        <v>610.19000000000005</v>
      </c>
      <c r="E36" s="6" t="s">
        <v>6</v>
      </c>
      <c r="F36" s="6"/>
    </row>
    <row r="37" spans="1:6" x14ac:dyDescent="0.3">
      <c r="A37" s="5">
        <v>51700</v>
      </c>
      <c r="B37" s="6" t="s">
        <v>28</v>
      </c>
      <c r="C37" s="10">
        <v>85</v>
      </c>
      <c r="D37" s="10">
        <v>677.42</v>
      </c>
      <c r="E37" s="6" t="s">
        <v>6</v>
      </c>
      <c r="F37" s="6"/>
    </row>
    <row r="38" spans="1:6" x14ac:dyDescent="0.3">
      <c r="A38" s="5">
        <v>51703</v>
      </c>
      <c r="B38" s="6" t="s">
        <v>29</v>
      </c>
      <c r="C38" s="10">
        <v>38</v>
      </c>
      <c r="D38" s="10">
        <v>436.27199999999999</v>
      </c>
      <c r="E38" s="6" t="s">
        <v>6</v>
      </c>
      <c r="F38" s="6"/>
    </row>
    <row r="39" spans="1:6" x14ac:dyDescent="0.3">
      <c r="A39" s="5">
        <v>51725</v>
      </c>
      <c r="B39" s="6" t="s">
        <v>30</v>
      </c>
      <c r="C39" s="10">
        <v>69</v>
      </c>
      <c r="D39" s="10">
        <v>1201.6099999999999</v>
      </c>
      <c r="E39" s="6" t="s">
        <v>6</v>
      </c>
      <c r="F39" s="6"/>
    </row>
    <row r="40" spans="1:6" x14ac:dyDescent="0.3">
      <c r="A40" s="5">
        <v>51726</v>
      </c>
      <c r="B40" s="6" t="s">
        <v>30</v>
      </c>
      <c r="C40" s="10">
        <v>40</v>
      </c>
      <c r="D40" s="10">
        <v>794.85</v>
      </c>
      <c r="E40" s="6" t="s">
        <v>6</v>
      </c>
      <c r="F40" s="6"/>
    </row>
    <row r="41" spans="1:6" x14ac:dyDescent="0.3">
      <c r="A41" s="5">
        <v>51727</v>
      </c>
      <c r="B41" s="6" t="s">
        <v>31</v>
      </c>
      <c r="C41" s="10">
        <v>119</v>
      </c>
      <c r="D41" s="10">
        <v>2039</v>
      </c>
      <c r="E41" s="6" t="s">
        <v>6</v>
      </c>
      <c r="F41" s="6"/>
    </row>
    <row r="42" spans="1:6" x14ac:dyDescent="0.3">
      <c r="A42" s="5">
        <v>51728</v>
      </c>
      <c r="B42" s="6" t="s">
        <v>32</v>
      </c>
      <c r="C42" s="10">
        <v>9</v>
      </c>
      <c r="D42" s="10">
        <v>98.938000000000002</v>
      </c>
      <c r="E42" s="6" t="s">
        <v>6</v>
      </c>
      <c r="F42" s="6"/>
    </row>
    <row r="43" spans="1:6" x14ac:dyDescent="0.3">
      <c r="A43" s="5">
        <v>51730</v>
      </c>
      <c r="B43" s="6" t="s">
        <v>98</v>
      </c>
      <c r="C43" s="10">
        <v>75</v>
      </c>
      <c r="D43" s="10">
        <v>587.20100000000002</v>
      </c>
      <c r="E43" s="6" t="s">
        <v>6</v>
      </c>
      <c r="F43" s="6"/>
    </row>
    <row r="44" spans="1:6" x14ac:dyDescent="0.3">
      <c r="A44" s="5">
        <v>51731</v>
      </c>
      <c r="B44" s="6" t="s">
        <v>34</v>
      </c>
      <c r="C44" s="10">
        <v>389</v>
      </c>
      <c r="D44" s="10">
        <v>5731.0680000000002</v>
      </c>
      <c r="E44" s="6" t="s">
        <v>10</v>
      </c>
      <c r="F44" s="13" t="s">
        <v>196</v>
      </c>
    </row>
    <row r="45" spans="1:6" x14ac:dyDescent="0.3">
      <c r="A45" s="5">
        <v>51733</v>
      </c>
      <c r="B45" s="6" t="s">
        <v>99</v>
      </c>
      <c r="C45" s="10">
        <v>293</v>
      </c>
      <c r="D45" s="10">
        <v>3181.473</v>
      </c>
      <c r="E45" s="6" t="s">
        <v>10</v>
      </c>
      <c r="F45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Quarterly Overview</vt:lpstr>
      <vt:lpstr>Weekly Overview</vt:lpstr>
      <vt:lpstr>010421 to 300621</vt:lpstr>
      <vt:lpstr>010121 to 310321</vt:lpstr>
      <vt:lpstr>011020 to 311220</vt:lpstr>
      <vt:lpstr>010720 to 300920</vt:lpstr>
      <vt:lpstr>010420 to 300620</vt:lpstr>
      <vt:lpstr>010120 to 310320</vt:lpstr>
      <vt:lpstr>011019 to 311219</vt:lpstr>
      <vt:lpstr>010719 to 300919</vt:lpstr>
      <vt:lpstr>010419 to 300619</vt:lpstr>
      <vt:lpstr>010119 to 310319</vt:lpstr>
      <vt:lpstr>011018 to 311218</vt:lpstr>
      <vt:lpstr>010718 to 300918</vt:lpstr>
      <vt:lpstr>010418 to 300618</vt:lpstr>
      <vt:lpstr>010118 to 310318</vt:lpstr>
    </vt:vector>
  </TitlesOfParts>
  <Company>East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Haddow, Morag</dc:creator>
  <cp:lastModifiedBy>Robertson, Ryan</cp:lastModifiedBy>
  <dcterms:created xsi:type="dcterms:W3CDTF">2019-10-11T11:39:22Z</dcterms:created>
  <dcterms:modified xsi:type="dcterms:W3CDTF">2021-07-16T00:43:17Z</dcterms:modified>
</cp:coreProperties>
</file>